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mat tiedostot\Henkilöstöasiat\Työterveyshuolto\Kilpailutus\"/>
    </mc:Choice>
  </mc:AlternateContent>
  <xr:revisionPtr revIDLastSave="0" documentId="13_ncr:1_{D6650EFB-0ED7-4EE2-B10B-5B01D290D633}" xr6:coauthVersionLast="47" xr6:coauthVersionMax="47" xr10:uidLastSave="{00000000-0000-0000-0000-000000000000}"/>
  <bookViews>
    <workbookView xWindow="28680" yWindow="-255" windowWidth="29040" windowHeight="15720" xr2:uid="{25D42AB3-8A13-462A-BB5A-4C0FF23FE160}"/>
  </bookViews>
  <sheets>
    <sheet name="Käynti- ja tuntihinnat" sheetId="6" r:id="rId1"/>
    <sheet name="Laboratoriotutkimukset" sheetId="2" r:id="rId2"/>
    <sheet name="Röntgentutkimukset" sheetId="3" r:id="rId3"/>
    <sheet name="Muut maksut" sheetId="4" r:id="rId4"/>
    <sheet name="Vertailuhinta" sheetId="5" r:id="rId5"/>
  </sheets>
  <definedNames>
    <definedName name="_xlnm.Print_Area" localSheetId="4">Vertailuhinta!$A$1:$C$16</definedName>
    <definedName name="_xlnm.Print_Titles" localSheetId="0">'Käynti- ja tuntihinnat'!$13:$13</definedName>
    <definedName name="_xlnm.Print_Titles" localSheetId="1">Laboratoriotutkimukset!$11:$11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6" l="1"/>
  <c r="E37" i="6" l="1"/>
  <c r="E38" i="6"/>
  <c r="E39" i="6"/>
  <c r="E41" i="6"/>
  <c r="E42" i="6"/>
  <c r="E43" i="6"/>
  <c r="E44" i="6"/>
  <c r="E45" i="6"/>
  <c r="E55" i="6"/>
  <c r="E57" i="6"/>
  <c r="E58" i="6"/>
  <c r="E59" i="6"/>
  <c r="E60" i="6"/>
  <c r="E61" i="6"/>
  <c r="E62" i="6"/>
  <c r="B50" i="6"/>
  <c r="E50" i="6" s="1"/>
  <c r="B52" i="6"/>
  <c r="E52" i="6" s="1"/>
  <c r="B51" i="6"/>
  <c r="E51" i="6" s="1"/>
  <c r="B36" i="6"/>
  <c r="E36" i="6" s="1"/>
  <c r="E54" i="6"/>
  <c r="E53" i="6"/>
  <c r="E47" i="6"/>
  <c r="E35" i="6"/>
  <c r="E31" i="6"/>
  <c r="E30" i="6"/>
  <c r="E29" i="6"/>
  <c r="E25" i="6"/>
  <c r="E24" i="6"/>
  <c r="E23" i="6"/>
  <c r="E22" i="6"/>
  <c r="E19" i="6"/>
  <c r="E18" i="6"/>
  <c r="E17" i="6"/>
  <c r="E16" i="6"/>
  <c r="E75" i="2"/>
  <c r="E76" i="2"/>
  <c r="E71" i="2"/>
  <c r="E70" i="2"/>
  <c r="E69" i="2"/>
  <c r="E68" i="2"/>
  <c r="E16" i="2"/>
  <c r="E49" i="2"/>
  <c r="E59" i="2"/>
  <c r="E58" i="2"/>
  <c r="E13" i="4"/>
  <c r="E21" i="3"/>
  <c r="E12" i="2"/>
  <c r="E13" i="2"/>
  <c r="E77" i="2"/>
  <c r="E14" i="2"/>
  <c r="E15" i="2"/>
  <c r="E17" i="2"/>
  <c r="E18" i="2"/>
  <c r="E19" i="2"/>
  <c r="E20" i="2"/>
  <c r="E74" i="2"/>
  <c r="E21" i="2"/>
  <c r="E22" i="2"/>
  <c r="E23" i="2"/>
  <c r="E24" i="2"/>
  <c r="E25" i="2"/>
  <c r="E26" i="2"/>
  <c r="E27" i="2"/>
  <c r="E28" i="2"/>
  <c r="E30" i="2"/>
  <c r="E29" i="2"/>
  <c r="E31" i="2"/>
  <c r="E32" i="2"/>
  <c r="E33" i="2"/>
  <c r="E34" i="2"/>
  <c r="E35" i="2"/>
  <c r="E36" i="2"/>
  <c r="E54" i="2"/>
  <c r="E37" i="2"/>
  <c r="E38" i="2"/>
  <c r="E39" i="2"/>
  <c r="E40" i="2"/>
  <c r="E41" i="2"/>
  <c r="E42" i="2"/>
  <c r="E43" i="2"/>
  <c r="E44" i="2"/>
  <c r="E45" i="2"/>
  <c r="E46" i="2"/>
  <c r="E47" i="2"/>
  <c r="E48" i="2"/>
  <c r="E50" i="2"/>
  <c r="E51" i="2"/>
  <c r="E52" i="2"/>
  <c r="E53" i="2"/>
  <c r="E55" i="2"/>
  <c r="E56" i="2"/>
  <c r="E57" i="2"/>
  <c r="E60" i="2"/>
  <c r="E61" i="2"/>
  <c r="E62" i="2"/>
  <c r="E63" i="2"/>
  <c r="E64" i="2"/>
  <c r="E65" i="2"/>
  <c r="E66" i="2"/>
  <c r="E67" i="2"/>
  <c r="E72" i="2"/>
  <c r="E73" i="2"/>
  <c r="E13" i="3"/>
  <c r="E14" i="3"/>
  <c r="E15" i="3"/>
  <c r="E16" i="3"/>
  <c r="E17" i="3"/>
  <c r="E18" i="3"/>
  <c r="E19" i="3"/>
  <c r="E20" i="3"/>
  <c r="E22" i="3"/>
  <c r="E23" i="3"/>
  <c r="E24" i="3"/>
  <c r="E25" i="3"/>
  <c r="E26" i="3"/>
  <c r="E27" i="3"/>
  <c r="E28" i="3"/>
  <c r="E29" i="3"/>
  <c r="E30" i="3"/>
  <c r="E31" i="3"/>
  <c r="E32" i="3"/>
  <c r="E33" i="3"/>
  <c r="E12" i="3"/>
  <c r="E14" i="4"/>
  <c r="E12" i="4"/>
  <c r="E65" i="6" l="1"/>
  <c r="B11" i="5" s="1"/>
  <c r="E79" i="2"/>
  <c r="B12" i="5" s="1"/>
  <c r="E16" i="4"/>
  <c r="B14" i="5" s="1"/>
  <c r="E35" i="3"/>
  <c r="B13" i="5" s="1"/>
  <c r="B15" i="5" l="1"/>
</calcChain>
</file>

<file path=xl/sharedStrings.xml><?xml version="1.0" encoding="utf-8"?>
<sst xmlns="http://schemas.openxmlformats.org/spreadsheetml/2006/main" count="316" uniqueCount="154">
  <si>
    <t>Pyhännän kunta, tarjouspyyntö työterveyshuoltopalveluista</t>
  </si>
  <si>
    <t>Palvelu</t>
  </si>
  <si>
    <t>Arvioitu määrä/vuosi</t>
  </si>
  <si>
    <t>Yksikköhinta</t>
  </si>
  <si>
    <t>Yhteensä</t>
  </si>
  <si>
    <t>Yksikkö</t>
  </si>
  <si>
    <t>Etäpalvelut</t>
  </si>
  <si>
    <t>Lähipalvelu</t>
  </si>
  <si>
    <t>Työterveyslääkäri</t>
  </si>
  <si>
    <t>Työterveyshoitaja</t>
  </si>
  <si>
    <t>Sairaanhoito</t>
  </si>
  <si>
    <t>Tarjoajan tulee täyttää yksikköhinnat siniselle sarakkeelle.</t>
  </si>
  <si>
    <t>Tutkimus</t>
  </si>
  <si>
    <t>kpl</t>
  </si>
  <si>
    <t>HINTALIITE, laboratoriotutkimukset</t>
  </si>
  <si>
    <t>HINTALIITE, röntgentutkimukset</t>
  </si>
  <si>
    <t>tunti</t>
  </si>
  <si>
    <t>Työfysioterapeutti</t>
  </si>
  <si>
    <t>Työterveyspsykologi</t>
  </si>
  <si>
    <t>hlö</t>
  </si>
  <si>
    <t>Työterveyden palvelumaksu</t>
  </si>
  <si>
    <t>Kanta-maksu</t>
  </si>
  <si>
    <t>Yhteensä (tarjouksen vertailuhinta)</t>
  </si>
  <si>
    <t>EP1AE Kaulan UÄ</t>
  </si>
  <si>
    <t>NA3AA Lannerangan röntgen</t>
  </si>
  <si>
    <t>NF1AA Lonkan röntgen</t>
  </si>
  <si>
    <t>NG1AA Polven röntgen</t>
  </si>
  <si>
    <t>NG1BA Polven laaja röntgen</t>
  </si>
  <si>
    <t>JN3AE Vatsan UÄ</t>
  </si>
  <si>
    <t>NB1AE Olkanivelen UÄ</t>
  </si>
  <si>
    <t>NF1AE Lonkkanivelen UÄ</t>
  </si>
  <si>
    <t>PH2DE Alaraajalaskimoiden toiminnallinen UÄ</t>
  </si>
  <si>
    <t>NA1BA Kaularangan laaja röntgen</t>
  </si>
  <si>
    <t>1395 S -Ferrit</t>
  </si>
  <si>
    <t>1489 S -GT</t>
  </si>
  <si>
    <t>2134 S -CK</t>
  </si>
  <si>
    <t>2203 B -La</t>
  </si>
  <si>
    <t>2245 fS-Lipidit</t>
  </si>
  <si>
    <t>2884 S -Uraat</t>
  </si>
  <si>
    <t>1046 S -AFOS</t>
  </si>
  <si>
    <t>1078 S -Amyl</t>
  </si>
  <si>
    <t>1092 fS-ACE</t>
  </si>
  <si>
    <t>1142 S -B12-TC2</t>
  </si>
  <si>
    <t>1155 U -BaktVi</t>
  </si>
  <si>
    <t>1185 S -Bil</t>
  </si>
  <si>
    <t>1216 S -CRP</t>
  </si>
  <si>
    <t>1220 S -D-25</t>
  </si>
  <si>
    <t>1270 Pt-EKG-12</t>
  </si>
  <si>
    <t>1302 Pt-ENMG-2</t>
  </si>
  <si>
    <t>1416 fS-Folaat</t>
  </si>
  <si>
    <t>1422 S -FSH</t>
  </si>
  <si>
    <t>1468 fP-Gluk</t>
  </si>
  <si>
    <t>1471 P -Gluk</t>
  </si>
  <si>
    <t>1738 -CtGcNho</t>
  </si>
  <si>
    <t>1881 U -KemSeul</t>
  </si>
  <si>
    <t>2001 S -K</t>
  </si>
  <si>
    <t>2129 S -Korsol</t>
  </si>
  <si>
    <t>2289 S -LZM</t>
  </si>
  <si>
    <t>2367 S -MypnAb</t>
  </si>
  <si>
    <t>2382 S -Na</t>
  </si>
  <si>
    <t>2474 B -PVK+T</t>
  </si>
  <si>
    <t>2703 Ps-StrVi</t>
  </si>
  <si>
    <t>2775 S -T3-V</t>
  </si>
  <si>
    <t>2832 S -TSH</t>
  </si>
  <si>
    <t>2836 S -T4-V</t>
  </si>
  <si>
    <t>3550 S -RF</t>
  </si>
  <si>
    <t>3642 S -PSA</t>
  </si>
  <si>
    <t>3696 B -TVK</t>
  </si>
  <si>
    <t>4744 S -CCPAb</t>
  </si>
  <si>
    <t>4814 S -HIVAgAb</t>
  </si>
  <si>
    <t>4816 U -CtGcNhO</t>
  </si>
  <si>
    <t>6064 F -CldiViT</t>
  </si>
  <si>
    <t>6128 B -HbA1c</t>
  </si>
  <si>
    <t>6389 Ts-PADEndo</t>
  </si>
  <si>
    <t>6434 S -Lipidit</t>
  </si>
  <si>
    <t>1483 Pt-Gluk-R1</t>
  </si>
  <si>
    <t>DM1QA Nenän sivuonteloiden röntgen, yksi suunta</t>
  </si>
  <si>
    <t>FM1EE Sydämen kattava rakenteell. ja toiminnallinen UÄ</t>
  </si>
  <si>
    <t>GD1AA Thoraxin röntgen</t>
  </si>
  <si>
    <t>HA1AA Rintarauhasen röntgen</t>
  </si>
  <si>
    <t>HA1AE Rintarauhasten UÄ-tutkimus</t>
  </si>
  <si>
    <t>HA1RA Rintarauhasten mammografia ja UÄ</t>
  </si>
  <si>
    <t>LC2AE Kohdun ja sivuelinten UÄ</t>
  </si>
  <si>
    <t>ND2BA Käden tai sormien laaja röntgen</t>
  </si>
  <si>
    <t>NH3AA Jalkaterän tai varpaiden röntgen</t>
  </si>
  <si>
    <t>NH3BA Jalkaterän tai varpaiden laaja röntgen</t>
  </si>
  <si>
    <t>NK6QA Luun laaja tiheysmittausröntgen, DXA (2 kohdetta)</t>
  </si>
  <si>
    <t>LC2BE Kohtu+sivuelimet+alavatsa UÄ emättimen kautta</t>
  </si>
  <si>
    <t>HINTALIITE, muut maksut</t>
  </si>
  <si>
    <t>HINTALIITE, käynti- ja tuntihinnat</t>
  </si>
  <si>
    <t>HINTALIITE, vertailuhinta</t>
  </si>
  <si>
    <t>Käynti- ja tuntihinnat</t>
  </si>
  <si>
    <t>Laboratoriotutkimukset</t>
  </si>
  <si>
    <t>Röntgentutkimukset</t>
  </si>
  <si>
    <t>Muut maksut</t>
  </si>
  <si>
    <t>Yhteensä (vertailuhinta)</t>
  </si>
  <si>
    <t>LIITE 4 D</t>
  </si>
  <si>
    <t>LIITE 4 E</t>
  </si>
  <si>
    <t>LIITE 4 A</t>
  </si>
  <si>
    <t>LIITE 4 B</t>
  </si>
  <si>
    <t>LIITE 4 C</t>
  </si>
  <si>
    <t>Lomake laskee vertailuhinnat yhteen automaattisesti.</t>
  </si>
  <si>
    <t>Huom! Taulukossa tulee täyttää tiedot neljälle välilehdelle.</t>
  </si>
  <si>
    <t>1026 S -ALAT</t>
  </si>
  <si>
    <t>1279 Pt-EKG-24h</t>
  </si>
  <si>
    <t>1784 Pt-PolAmb</t>
  </si>
  <si>
    <t>2143 fS-Krea</t>
  </si>
  <si>
    <t>2682 Pt-FVSpirD</t>
  </si>
  <si>
    <t>2858 PEF-Pa</t>
  </si>
  <si>
    <t>6451 S -TestoVL</t>
  </si>
  <si>
    <t>6592 B -CRP-Vt</t>
  </si>
  <si>
    <t>1462 B -Gluk</t>
  </si>
  <si>
    <t>4113 B -FiDD</t>
  </si>
  <si>
    <t>4532 B -TnT</t>
  </si>
  <si>
    <t>3442 F -BaktVi1</t>
  </si>
  <si>
    <t>4028 S -TPOAb</t>
  </si>
  <si>
    <t>2819 S -Ana</t>
  </si>
  <si>
    <t>1101 A -AST</t>
  </si>
  <si>
    <t>4100 S -ChtrAbG</t>
  </si>
  <si>
    <t>6427 S -Trigly</t>
  </si>
  <si>
    <t>6428 S -Kol</t>
  </si>
  <si>
    <t>6430 S -Kol-HDL</t>
  </si>
  <si>
    <t>6432 S -Kol-LDL</t>
  </si>
  <si>
    <t>6808 S -hsCRP</t>
  </si>
  <si>
    <t>6806 S -Krea</t>
  </si>
  <si>
    <t xml:space="preserve">         B -Peth</t>
  </si>
  <si>
    <t>Etäpalvelu</t>
  </si>
  <si>
    <t>Työterveyslääkärin lausunnot</t>
  </si>
  <si>
    <t>B-lausunto, tavallinen</t>
  </si>
  <si>
    <t>B-lausunto, laaja</t>
  </si>
  <si>
    <t>B-lausunto, erittäin laaja</t>
  </si>
  <si>
    <t>Lääkärit, enint. 10 min</t>
  </si>
  <si>
    <t>Lääkärit, enint. 20 min</t>
  </si>
  <si>
    <t>Lääkärit, enint. 30 min</t>
  </si>
  <si>
    <t>Lääkärit, enint. 45 min</t>
  </si>
  <si>
    <t>Lääkärit, enint. 60 min</t>
  </si>
  <si>
    <t>Työterveyshoitajat, enint. 10 min</t>
  </si>
  <si>
    <t>Työterveyshoitajat, enint. 20 min</t>
  </si>
  <si>
    <t>Työterveyshoitajat, enint. 30 min</t>
  </si>
  <si>
    <t>Työterveyshoitajat, enint. 45 min</t>
  </si>
  <si>
    <t>Työterveyshoitajat, enint. 60 min</t>
  </si>
  <si>
    <t>Lähipalvelut</t>
  </si>
  <si>
    <t>Puhelin- ja sähköpostikonsultaatio</t>
  </si>
  <si>
    <t>Ilta-, yö- ja viikonloppukorotukset em. yksikköhintoihin (eivät vaikuta vertailuhintaan)</t>
  </si>
  <si>
    <t>Hintaliite</t>
  </si>
  <si>
    <t>Vertailuhinta</t>
  </si>
  <si>
    <t>Tarjoajan tulee täyttää yksikköhinnat siniselle sarakkeelle. Hintojen tulee sisältää lääkärin lausunto.</t>
  </si>
  <si>
    <r>
      <t xml:space="preserve">Yksikköhinta </t>
    </r>
    <r>
      <rPr>
        <b/>
        <sz val="10"/>
        <color theme="1"/>
        <rFont val="Arial"/>
        <family val="2"/>
      </rPr>
      <t>(sis. lausunto)</t>
    </r>
  </si>
  <si>
    <t>Lakisääteinen ennaltaehkäisevä palvelu</t>
  </si>
  <si>
    <t>Yleismaksu (Kela-korvattava)</t>
  </si>
  <si>
    <t>B-lausunto, suppea</t>
  </si>
  <si>
    <t>Erikoislääkäri (konsultaatiot)</t>
  </si>
  <si>
    <t>Tarjoaja:</t>
  </si>
  <si>
    <t>tuntia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</si>
</sst>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2" borderId="1" xfId="0" applyFont="1" applyFill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5" fillId="0" borderId="0" xfId="0" applyFont="1"/>
    <xf numFmtId="4" fontId="1" fillId="0" borderId="1" xfId="0" applyNumberFormat="1" applyFont="1" applyBorder="1"/>
    <xf numFmtId="4" fontId="0" fillId="0" borderId="0" xfId="0" applyNumberFormat="1"/>
    <xf numFmtId="4" fontId="2" fillId="0" borderId="1" xfId="0" applyNumberFormat="1" applyFont="1" applyBorder="1"/>
    <xf numFmtId="4" fontId="1" fillId="0" borderId="0" xfId="0" applyNumberFormat="1" applyFont="1"/>
    <xf numFmtId="4" fontId="1" fillId="2" borderId="1" xfId="0" applyNumberFormat="1" applyFont="1" applyFill="1" applyBorder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" fontId="5" fillId="2" borderId="1" xfId="0" applyNumberFormat="1" applyFont="1" applyFill="1" applyBorder="1"/>
    <xf numFmtId="0" fontId="6" fillId="0" borderId="1" xfId="0" applyFont="1" applyBorder="1"/>
    <xf numFmtId="4" fontId="6" fillId="2" borderId="1" xfId="0" applyNumberFormat="1" applyFont="1" applyFill="1" applyBorder="1"/>
    <xf numFmtId="4" fontId="6" fillId="0" borderId="1" xfId="0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8" fillId="0" borderId="1" xfId="0" applyFont="1" applyBorder="1"/>
    <xf numFmtId="0" fontId="2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1" xfId="0" applyFont="1" applyFill="1" applyBorder="1"/>
    <xf numFmtId="0" fontId="6" fillId="0" borderId="1" xfId="0" applyFont="1" applyFill="1" applyBorder="1"/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1737360</xdr:colOff>
      <xdr:row>2</xdr:row>
      <xdr:rowOff>31750</xdr:rowOff>
    </xdr:to>
    <xdr:pic>
      <xdr:nvPicPr>
        <xdr:cNvPr id="2" name="Kuva 1" descr="Kuva, joka sisältää kohteen Fontti, Grafiikka, logo, graafinen suunnittelu&#10;&#10;Tekoälyllä luotu sisältö voi olla virheellistä.">
          <a:extLst>
            <a:ext uri="{FF2B5EF4-FFF2-40B4-BE49-F238E27FC236}">
              <a16:creationId xmlns:a16="http://schemas.microsoft.com/office/drawing/2014/main" id="{DD558929-6DB9-496D-9BAA-455928D52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597660" cy="327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441960</xdr:colOff>
      <xdr:row>2</xdr:row>
      <xdr:rowOff>38100</xdr:rowOff>
    </xdr:to>
    <xdr:pic>
      <xdr:nvPicPr>
        <xdr:cNvPr id="2" name="Kuva 1" descr="Kuva, joka sisältää kohteen Fontti, Grafiikka, logo, graafinen suunnittelu&#10;&#10;Tekoälyllä luotu sisältö voi olla virheellistä.">
          <a:extLst>
            <a:ext uri="{FF2B5EF4-FFF2-40B4-BE49-F238E27FC236}">
              <a16:creationId xmlns:a16="http://schemas.microsoft.com/office/drawing/2014/main" id="{9C852DCE-BFCC-42DD-B9EF-076CD8123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597660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1737360</xdr:colOff>
      <xdr:row>2</xdr:row>
      <xdr:rowOff>47625</xdr:rowOff>
    </xdr:to>
    <xdr:pic>
      <xdr:nvPicPr>
        <xdr:cNvPr id="2" name="Kuva 1" descr="Kuva, joka sisältää kohteen Fontti, Grafiikka, logo, graafinen suunnittelu&#10;&#10;Tekoälyllä luotu sisältö voi olla virheellistä.">
          <a:extLst>
            <a:ext uri="{FF2B5EF4-FFF2-40B4-BE49-F238E27FC236}">
              <a16:creationId xmlns:a16="http://schemas.microsoft.com/office/drawing/2014/main" id="{752E0798-FDDC-41D7-BF37-27FDE0DFA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597660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0</xdr:col>
      <xdr:colOff>1711960</xdr:colOff>
      <xdr:row>2</xdr:row>
      <xdr:rowOff>57150</xdr:rowOff>
    </xdr:to>
    <xdr:pic>
      <xdr:nvPicPr>
        <xdr:cNvPr id="2" name="Kuva 1" descr="Kuva, joka sisältää kohteen Fontti, Grafiikka, logo, graafinen suunnittelu&#10;&#10;Tekoälyllä luotu sisältö voi olla virheellistä.">
          <a:extLst>
            <a:ext uri="{FF2B5EF4-FFF2-40B4-BE49-F238E27FC236}">
              <a16:creationId xmlns:a16="http://schemas.microsoft.com/office/drawing/2014/main" id="{87BFF25D-0412-410C-A555-4DC147CF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597660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1673860</xdr:colOff>
      <xdr:row>2</xdr:row>
      <xdr:rowOff>25400</xdr:rowOff>
    </xdr:to>
    <xdr:pic>
      <xdr:nvPicPr>
        <xdr:cNvPr id="2" name="Kuva 1" descr="Kuva, joka sisältää kohteen Fontti, Grafiikka, logo, graafinen suunnittelu&#10;&#10;Tekoälyllä luotu sisältö voi olla virheellistä.">
          <a:extLst>
            <a:ext uri="{FF2B5EF4-FFF2-40B4-BE49-F238E27FC236}">
              <a16:creationId xmlns:a16="http://schemas.microsoft.com/office/drawing/2014/main" id="{EEE3000B-2F45-43C2-82BD-D5490CB3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597660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88EB-2572-48A3-9736-D5B3C6472143}">
  <dimension ref="A1:H78"/>
  <sheetViews>
    <sheetView tabSelected="1" zoomScaleNormal="100" workbookViewId="0">
      <selection activeCell="E12" sqref="E12"/>
    </sheetView>
  </sheetViews>
  <sheetFormatPr defaultColWidth="9.140625" defaultRowHeight="14.25" x14ac:dyDescent="0.2"/>
  <cols>
    <col min="1" max="1" width="37.85546875" style="1" customWidth="1"/>
    <col min="2" max="2" width="14.28515625" style="1" customWidth="1"/>
    <col min="3" max="3" width="10" style="1" customWidth="1"/>
    <col min="4" max="4" width="14" style="1" customWidth="1"/>
    <col min="5" max="5" width="15" style="1" customWidth="1"/>
    <col min="6" max="16384" width="9.140625" style="1"/>
  </cols>
  <sheetData>
    <row r="1" spans="1:5" x14ac:dyDescent="0.2">
      <c r="E1" s="16" t="s">
        <v>98</v>
      </c>
    </row>
    <row r="4" spans="1:5" x14ac:dyDescent="0.2">
      <c r="A4" s="1" t="s">
        <v>0</v>
      </c>
    </row>
    <row r="6" spans="1:5" ht="15" x14ac:dyDescent="0.25">
      <c r="A6" s="36" t="s">
        <v>152</v>
      </c>
      <c r="B6" s="39"/>
      <c r="C6" s="40"/>
      <c r="D6" s="40"/>
      <c r="E6" s="41"/>
    </row>
    <row r="7" spans="1:5" ht="15" x14ac:dyDescent="0.25">
      <c r="A7" s="2"/>
    </row>
    <row r="8" spans="1:5" ht="15" x14ac:dyDescent="0.25">
      <c r="A8" s="2" t="s">
        <v>89</v>
      </c>
    </row>
    <row r="10" spans="1:5" x14ac:dyDescent="0.2">
      <c r="A10" s="1" t="s">
        <v>11</v>
      </c>
    </row>
    <row r="11" spans="1:5" x14ac:dyDescent="0.2">
      <c r="A11" s="1" t="s">
        <v>102</v>
      </c>
    </row>
    <row r="12" spans="1:5" ht="15" x14ac:dyDescent="0.25">
      <c r="A12" s="2"/>
    </row>
    <row r="13" spans="1:5" ht="30" customHeight="1" x14ac:dyDescent="0.25">
      <c r="A13" s="3" t="s">
        <v>1</v>
      </c>
      <c r="B13" s="7" t="s">
        <v>2</v>
      </c>
      <c r="C13" s="3" t="s">
        <v>5</v>
      </c>
      <c r="D13" s="5" t="s">
        <v>3</v>
      </c>
      <c r="E13" s="3" t="s">
        <v>4</v>
      </c>
    </row>
    <row r="14" spans="1:5" ht="15.75" x14ac:dyDescent="0.25">
      <c r="A14" s="25" t="s">
        <v>148</v>
      </c>
      <c r="B14" s="7"/>
      <c r="C14" s="3"/>
      <c r="D14" s="3"/>
      <c r="E14" s="3"/>
    </row>
    <row r="15" spans="1:5" ht="15" x14ac:dyDescent="0.25">
      <c r="A15" s="8" t="s">
        <v>7</v>
      </c>
      <c r="B15" s="7"/>
      <c r="C15" s="3"/>
      <c r="D15" s="3"/>
      <c r="E15" s="3"/>
    </row>
    <row r="16" spans="1:5" x14ac:dyDescent="0.2">
      <c r="A16" s="4" t="s">
        <v>8</v>
      </c>
      <c r="B16" s="4">
        <v>31</v>
      </c>
      <c r="C16" s="4" t="s">
        <v>16</v>
      </c>
      <c r="D16" s="14"/>
      <c r="E16" s="10">
        <f>B16*D16</f>
        <v>0</v>
      </c>
    </row>
    <row r="17" spans="1:6" x14ac:dyDescent="0.2">
      <c r="A17" s="4" t="s">
        <v>9</v>
      </c>
      <c r="B17" s="4">
        <v>43</v>
      </c>
      <c r="C17" s="4" t="s">
        <v>16</v>
      </c>
      <c r="D17" s="14"/>
      <c r="E17" s="10">
        <f t="shared" ref="E17:E31" si="0">B17*D17</f>
        <v>0</v>
      </c>
    </row>
    <row r="18" spans="1:6" x14ac:dyDescent="0.2">
      <c r="A18" s="4" t="s">
        <v>17</v>
      </c>
      <c r="B18" s="4">
        <v>47</v>
      </c>
      <c r="C18" s="4" t="s">
        <v>16</v>
      </c>
      <c r="D18" s="14"/>
      <c r="E18" s="10">
        <f t="shared" si="0"/>
        <v>0</v>
      </c>
    </row>
    <row r="19" spans="1:6" x14ac:dyDescent="0.2">
      <c r="A19" s="4" t="s">
        <v>18</v>
      </c>
      <c r="B19" s="4">
        <v>21</v>
      </c>
      <c r="C19" s="4" t="s">
        <v>16</v>
      </c>
      <c r="D19" s="14"/>
      <c r="E19" s="10">
        <f t="shared" si="0"/>
        <v>0</v>
      </c>
    </row>
    <row r="20" spans="1:6" x14ac:dyDescent="0.2">
      <c r="A20" s="4"/>
      <c r="B20" s="4"/>
      <c r="C20" s="4"/>
      <c r="D20" s="10"/>
      <c r="E20" s="10"/>
    </row>
    <row r="21" spans="1:6" ht="15" x14ac:dyDescent="0.25">
      <c r="A21" s="8" t="s">
        <v>126</v>
      </c>
      <c r="B21" s="7"/>
      <c r="C21" s="3"/>
      <c r="D21" s="12"/>
      <c r="E21" s="10"/>
    </row>
    <row r="22" spans="1:6" x14ac:dyDescent="0.2">
      <c r="A22" s="4" t="s">
        <v>8</v>
      </c>
      <c r="B22" s="4">
        <v>19</v>
      </c>
      <c r="C22" s="4" t="s">
        <v>16</v>
      </c>
      <c r="D22" s="14"/>
      <c r="E22" s="10">
        <f t="shared" si="0"/>
        <v>0</v>
      </c>
    </row>
    <row r="23" spans="1:6" x14ac:dyDescent="0.2">
      <c r="A23" s="4" t="s">
        <v>9</v>
      </c>
      <c r="B23" s="4">
        <v>12</v>
      </c>
      <c r="C23" s="4" t="s">
        <v>16</v>
      </c>
      <c r="D23" s="14"/>
      <c r="E23" s="10">
        <f t="shared" si="0"/>
        <v>0</v>
      </c>
    </row>
    <row r="24" spans="1:6" x14ac:dyDescent="0.2">
      <c r="A24" s="4" t="s">
        <v>17</v>
      </c>
      <c r="B24" s="4">
        <v>3</v>
      </c>
      <c r="C24" s="4" t="s">
        <v>16</v>
      </c>
      <c r="D24" s="14"/>
      <c r="E24" s="10">
        <f t="shared" si="0"/>
        <v>0</v>
      </c>
    </row>
    <row r="25" spans="1:6" x14ac:dyDescent="0.2">
      <c r="A25" s="4" t="s">
        <v>18</v>
      </c>
      <c r="B25" s="4">
        <v>6</v>
      </c>
      <c r="C25" s="4" t="s">
        <v>16</v>
      </c>
      <c r="D25" s="14"/>
      <c r="E25" s="10">
        <f t="shared" si="0"/>
        <v>0</v>
      </c>
    </row>
    <row r="26" spans="1:6" ht="15" x14ac:dyDescent="0.25">
      <c r="A26" s="3"/>
      <c r="B26" s="4"/>
      <c r="C26" s="4"/>
      <c r="D26" s="10"/>
      <c r="E26" s="10"/>
    </row>
    <row r="27" spans="1:6" x14ac:dyDescent="0.2">
      <c r="A27" s="8" t="s">
        <v>127</v>
      </c>
      <c r="B27" s="4"/>
      <c r="C27" s="4"/>
      <c r="D27" s="10"/>
      <c r="E27" s="10"/>
    </row>
    <row r="28" spans="1:6" x14ac:dyDescent="0.2">
      <c r="A28" s="4" t="s">
        <v>150</v>
      </c>
      <c r="B28" s="4">
        <v>1</v>
      </c>
      <c r="C28" s="4" t="s">
        <v>13</v>
      </c>
      <c r="D28" s="14"/>
      <c r="E28" s="10">
        <f t="shared" si="0"/>
        <v>0</v>
      </c>
    </row>
    <row r="29" spans="1:6" x14ac:dyDescent="0.2">
      <c r="A29" s="4" t="s">
        <v>128</v>
      </c>
      <c r="B29" s="4">
        <v>5</v>
      </c>
      <c r="C29" s="4" t="s">
        <v>13</v>
      </c>
      <c r="D29" s="14"/>
      <c r="E29" s="10">
        <f t="shared" si="0"/>
        <v>0</v>
      </c>
    </row>
    <row r="30" spans="1:6" x14ac:dyDescent="0.2">
      <c r="A30" s="4" t="s">
        <v>129</v>
      </c>
      <c r="B30" s="4">
        <v>2</v>
      </c>
      <c r="C30" s="4" t="s">
        <v>13</v>
      </c>
      <c r="D30" s="14"/>
      <c r="E30" s="10">
        <f t="shared" si="0"/>
        <v>0</v>
      </c>
    </row>
    <row r="31" spans="1:6" x14ac:dyDescent="0.2">
      <c r="A31" s="4" t="s">
        <v>130</v>
      </c>
      <c r="B31" s="4">
        <v>3</v>
      </c>
      <c r="C31" s="37" t="s">
        <v>153</v>
      </c>
      <c r="D31" s="14"/>
      <c r="E31" s="10">
        <f t="shared" si="0"/>
        <v>0</v>
      </c>
      <c r="F31" s="9"/>
    </row>
    <row r="32" spans="1:6" x14ac:dyDescent="0.2">
      <c r="A32" s="4"/>
      <c r="B32" s="4"/>
      <c r="C32" s="4"/>
      <c r="D32" s="10"/>
      <c r="E32" s="10"/>
    </row>
    <row r="33" spans="1:6" ht="15.75" x14ac:dyDescent="0.25">
      <c r="A33" s="25" t="s">
        <v>10</v>
      </c>
      <c r="B33" s="4"/>
      <c r="C33" s="4"/>
      <c r="D33" s="10"/>
      <c r="E33" s="10"/>
    </row>
    <row r="34" spans="1:6" x14ac:dyDescent="0.2">
      <c r="A34" s="8" t="s">
        <v>141</v>
      </c>
      <c r="B34" s="4"/>
      <c r="C34" s="4"/>
      <c r="D34" s="10"/>
      <c r="E34" s="10"/>
    </row>
    <row r="35" spans="1:6" x14ac:dyDescent="0.2">
      <c r="A35" s="4" t="s">
        <v>131</v>
      </c>
      <c r="B35" s="19">
        <v>1</v>
      </c>
      <c r="C35" s="4" t="s">
        <v>13</v>
      </c>
      <c r="D35" s="14"/>
      <c r="E35" s="10">
        <f t="shared" ref="E35:E62" si="1">B35*D35</f>
        <v>0</v>
      </c>
      <c r="F35" s="9"/>
    </row>
    <row r="36" spans="1:6" x14ac:dyDescent="0.2">
      <c r="A36" s="4" t="s">
        <v>132</v>
      </c>
      <c r="B36" s="4">
        <f>87+1+2</f>
        <v>90</v>
      </c>
      <c r="C36" s="4" t="s">
        <v>13</v>
      </c>
      <c r="D36" s="14"/>
      <c r="E36" s="10">
        <f t="shared" si="1"/>
        <v>0</v>
      </c>
      <c r="F36" s="9"/>
    </row>
    <row r="37" spans="1:6" x14ac:dyDescent="0.2">
      <c r="A37" s="4" t="s">
        <v>133</v>
      </c>
      <c r="B37" s="4">
        <v>39</v>
      </c>
      <c r="C37" s="4" t="s">
        <v>13</v>
      </c>
      <c r="D37" s="14"/>
      <c r="E37" s="10">
        <f t="shared" si="1"/>
        <v>0</v>
      </c>
      <c r="F37" s="9"/>
    </row>
    <row r="38" spans="1:6" x14ac:dyDescent="0.2">
      <c r="A38" s="4" t="s">
        <v>134</v>
      </c>
      <c r="B38" s="4">
        <v>7</v>
      </c>
      <c r="C38" s="4" t="s">
        <v>13</v>
      </c>
      <c r="D38" s="14"/>
      <c r="E38" s="10">
        <f t="shared" si="1"/>
        <v>0</v>
      </c>
      <c r="F38" s="9"/>
    </row>
    <row r="39" spans="1:6" x14ac:dyDescent="0.2">
      <c r="A39" s="4" t="s">
        <v>135</v>
      </c>
      <c r="B39" s="4">
        <v>1</v>
      </c>
      <c r="C39" s="4" t="s">
        <v>13</v>
      </c>
      <c r="D39" s="14"/>
      <c r="E39" s="10">
        <f t="shared" si="1"/>
        <v>0</v>
      </c>
      <c r="F39" s="9"/>
    </row>
    <row r="40" spans="1:6" x14ac:dyDescent="0.2">
      <c r="A40" s="4"/>
      <c r="B40" s="37"/>
      <c r="C40" s="4"/>
      <c r="D40" s="10"/>
      <c r="E40" s="10"/>
      <c r="F40" s="9"/>
    </row>
    <row r="41" spans="1:6" x14ac:dyDescent="0.2">
      <c r="A41" s="4" t="s">
        <v>136</v>
      </c>
      <c r="B41" s="38">
        <v>1</v>
      </c>
      <c r="C41" s="4" t="s">
        <v>13</v>
      </c>
      <c r="D41" s="14"/>
      <c r="E41" s="10">
        <f t="shared" si="1"/>
        <v>0</v>
      </c>
      <c r="F41" s="9"/>
    </row>
    <row r="42" spans="1:6" x14ac:dyDescent="0.2">
      <c r="A42" s="4" t="s">
        <v>137</v>
      </c>
      <c r="B42" s="37">
        <v>2</v>
      </c>
      <c r="C42" s="4" t="s">
        <v>13</v>
      </c>
      <c r="D42" s="14"/>
      <c r="E42" s="10">
        <f t="shared" si="1"/>
        <v>0</v>
      </c>
      <c r="F42" s="9"/>
    </row>
    <row r="43" spans="1:6" x14ac:dyDescent="0.2">
      <c r="A43" s="4" t="s">
        <v>138</v>
      </c>
      <c r="B43" s="37">
        <v>8</v>
      </c>
      <c r="C43" s="4" t="s">
        <v>13</v>
      </c>
      <c r="D43" s="14"/>
      <c r="E43" s="10">
        <f t="shared" si="1"/>
        <v>0</v>
      </c>
      <c r="F43" s="9"/>
    </row>
    <row r="44" spans="1:6" x14ac:dyDescent="0.2">
      <c r="A44" s="4" t="s">
        <v>139</v>
      </c>
      <c r="B44" s="37">
        <v>1</v>
      </c>
      <c r="C44" s="4" t="s">
        <v>13</v>
      </c>
      <c r="D44" s="14"/>
      <c r="E44" s="10">
        <f t="shared" si="1"/>
        <v>0</v>
      </c>
      <c r="F44" s="9"/>
    </row>
    <row r="45" spans="1:6" x14ac:dyDescent="0.2">
      <c r="A45" s="4" t="s">
        <v>140</v>
      </c>
      <c r="B45" s="37">
        <v>1</v>
      </c>
      <c r="C45" s="4" t="s">
        <v>13</v>
      </c>
      <c r="D45" s="14"/>
      <c r="E45" s="10">
        <f t="shared" si="1"/>
        <v>0</v>
      </c>
      <c r="F45" s="9"/>
    </row>
    <row r="46" spans="1:6" x14ac:dyDescent="0.2">
      <c r="A46" s="4"/>
      <c r="B46" s="4"/>
      <c r="C46" s="4"/>
      <c r="D46" s="10"/>
      <c r="E46" s="10"/>
      <c r="F46" s="9"/>
    </row>
    <row r="47" spans="1:6" x14ac:dyDescent="0.2">
      <c r="A47" s="19" t="s">
        <v>151</v>
      </c>
      <c r="B47" s="19">
        <v>35</v>
      </c>
      <c r="C47" s="38" t="s">
        <v>16</v>
      </c>
      <c r="D47" s="20"/>
      <c r="E47" s="21">
        <f t="shared" si="1"/>
        <v>0</v>
      </c>
      <c r="F47" s="9"/>
    </row>
    <row r="48" spans="1:6" x14ac:dyDescent="0.2">
      <c r="A48" s="4"/>
      <c r="B48" s="4"/>
      <c r="C48" s="4"/>
      <c r="D48" s="10"/>
      <c r="E48" s="10"/>
    </row>
    <row r="49" spans="1:8" x14ac:dyDescent="0.2">
      <c r="A49" s="8" t="s">
        <v>6</v>
      </c>
      <c r="B49" s="4"/>
      <c r="C49" s="4"/>
      <c r="D49" s="10"/>
      <c r="E49" s="10"/>
    </row>
    <row r="50" spans="1:8" x14ac:dyDescent="0.2">
      <c r="A50" s="4" t="s">
        <v>131</v>
      </c>
      <c r="B50" s="4">
        <f>1+1+1+1+23+12+6+3</f>
        <v>48</v>
      </c>
      <c r="C50" s="4" t="s">
        <v>13</v>
      </c>
      <c r="D50" s="14"/>
      <c r="E50" s="10">
        <f t="shared" si="1"/>
        <v>0</v>
      </c>
    </row>
    <row r="51" spans="1:8" x14ac:dyDescent="0.2">
      <c r="A51" s="4" t="s">
        <v>132</v>
      </c>
      <c r="B51" s="4">
        <f>11+1+16+8+2+3</f>
        <v>41</v>
      </c>
      <c r="C51" s="4" t="s">
        <v>13</v>
      </c>
      <c r="D51" s="14"/>
      <c r="E51" s="10">
        <f t="shared" si="1"/>
        <v>0</v>
      </c>
    </row>
    <row r="52" spans="1:8" x14ac:dyDescent="0.2">
      <c r="A52" s="4" t="s">
        <v>133</v>
      </c>
      <c r="B52" s="4">
        <f>2+2</f>
        <v>4</v>
      </c>
      <c r="C52" s="4" t="s">
        <v>13</v>
      </c>
      <c r="D52" s="14"/>
      <c r="E52" s="10">
        <f t="shared" si="1"/>
        <v>0</v>
      </c>
    </row>
    <row r="53" spans="1:8" x14ac:dyDescent="0.2">
      <c r="A53" s="4" t="s">
        <v>134</v>
      </c>
      <c r="B53" s="37">
        <v>1</v>
      </c>
      <c r="C53" s="4" t="s">
        <v>13</v>
      </c>
      <c r="D53" s="14"/>
      <c r="E53" s="10">
        <f t="shared" si="1"/>
        <v>0</v>
      </c>
    </row>
    <row r="54" spans="1:8" x14ac:dyDescent="0.2">
      <c r="A54" s="4" t="s">
        <v>135</v>
      </c>
      <c r="B54" s="38">
        <v>1</v>
      </c>
      <c r="C54" s="19" t="s">
        <v>13</v>
      </c>
      <c r="D54" s="14"/>
      <c r="E54" s="10">
        <f t="shared" si="1"/>
        <v>0</v>
      </c>
    </row>
    <row r="55" spans="1:8" s="9" customFormat="1" x14ac:dyDescent="0.2">
      <c r="A55" s="19" t="s">
        <v>142</v>
      </c>
      <c r="B55" s="38">
        <v>8</v>
      </c>
      <c r="C55" s="19" t="s">
        <v>16</v>
      </c>
      <c r="D55" s="18"/>
      <c r="E55" s="10">
        <f t="shared" si="1"/>
        <v>0</v>
      </c>
      <c r="G55" s="1"/>
      <c r="H55" s="1"/>
    </row>
    <row r="56" spans="1:8" x14ac:dyDescent="0.2">
      <c r="A56" s="4"/>
      <c r="B56" s="37"/>
      <c r="C56" s="4"/>
      <c r="D56" s="10"/>
      <c r="E56" s="10"/>
    </row>
    <row r="57" spans="1:8" x14ac:dyDescent="0.2">
      <c r="A57" s="4" t="s">
        <v>136</v>
      </c>
      <c r="B57" s="37">
        <v>1</v>
      </c>
      <c r="C57" s="4" t="s">
        <v>13</v>
      </c>
      <c r="D57" s="14"/>
      <c r="E57" s="10">
        <f t="shared" si="1"/>
        <v>0</v>
      </c>
      <c r="F57" s="9"/>
    </row>
    <row r="58" spans="1:8" s="9" customFormat="1" x14ac:dyDescent="0.2">
      <c r="A58" s="19" t="s">
        <v>137</v>
      </c>
      <c r="B58" s="38">
        <v>7</v>
      </c>
      <c r="C58" s="19" t="s">
        <v>13</v>
      </c>
      <c r="D58" s="18"/>
      <c r="E58" s="10">
        <f t="shared" si="1"/>
        <v>0</v>
      </c>
    </row>
    <row r="59" spans="1:8" x14ac:dyDescent="0.2">
      <c r="A59" s="4" t="s">
        <v>138</v>
      </c>
      <c r="B59" s="37">
        <v>1</v>
      </c>
      <c r="C59" s="4" t="s">
        <v>13</v>
      </c>
      <c r="D59" s="14"/>
      <c r="E59" s="10">
        <f t="shared" si="1"/>
        <v>0</v>
      </c>
      <c r="F59" s="9"/>
    </row>
    <row r="60" spans="1:8" x14ac:dyDescent="0.2">
      <c r="A60" s="4" t="s">
        <v>139</v>
      </c>
      <c r="B60" s="37">
        <v>1</v>
      </c>
      <c r="C60" s="4" t="s">
        <v>13</v>
      </c>
      <c r="D60" s="14"/>
      <c r="E60" s="10">
        <f t="shared" si="1"/>
        <v>0</v>
      </c>
      <c r="F60" s="9"/>
    </row>
    <row r="61" spans="1:8" x14ac:dyDescent="0.2">
      <c r="A61" s="4" t="s">
        <v>140</v>
      </c>
      <c r="B61" s="37">
        <v>1</v>
      </c>
      <c r="C61" s="4" t="s">
        <v>13</v>
      </c>
      <c r="D61" s="14"/>
      <c r="E61" s="10">
        <f t="shared" si="1"/>
        <v>0</v>
      </c>
      <c r="F61" s="9"/>
    </row>
    <row r="62" spans="1:8" s="9" customFormat="1" x14ac:dyDescent="0.2">
      <c r="A62" s="19" t="s">
        <v>142</v>
      </c>
      <c r="B62" s="38">
        <v>2</v>
      </c>
      <c r="C62" s="19" t="s">
        <v>16</v>
      </c>
      <c r="D62" s="18"/>
      <c r="E62" s="10">
        <f t="shared" si="1"/>
        <v>0</v>
      </c>
    </row>
    <row r="63" spans="1:8" x14ac:dyDescent="0.2">
      <c r="A63" s="4"/>
      <c r="B63" s="4"/>
      <c r="C63" s="4"/>
      <c r="D63" s="10"/>
      <c r="E63" s="10"/>
    </row>
    <row r="64" spans="1:8" x14ac:dyDescent="0.2">
      <c r="E64" s="13"/>
    </row>
    <row r="65" spans="1:5" ht="15" x14ac:dyDescent="0.25">
      <c r="B65" s="2" t="s">
        <v>95</v>
      </c>
      <c r="E65" s="12">
        <f>SUM(E16:E64)</f>
        <v>0</v>
      </c>
    </row>
    <row r="68" spans="1:5" ht="15" x14ac:dyDescent="0.25">
      <c r="A68" s="2" t="s">
        <v>143</v>
      </c>
    </row>
    <row r="69" spans="1:5" x14ac:dyDescent="0.2">
      <c r="A69" s="27"/>
      <c r="B69" s="28"/>
      <c r="C69" s="28"/>
      <c r="D69" s="28"/>
      <c r="E69" s="29"/>
    </row>
    <row r="70" spans="1:5" x14ac:dyDescent="0.2">
      <c r="A70" s="30"/>
      <c r="B70" s="31"/>
      <c r="C70" s="31"/>
      <c r="D70" s="31"/>
      <c r="E70" s="32"/>
    </row>
    <row r="71" spans="1:5" x14ac:dyDescent="0.2">
      <c r="A71" s="30"/>
      <c r="B71" s="31"/>
      <c r="C71" s="31"/>
      <c r="D71" s="31"/>
      <c r="E71" s="32"/>
    </row>
    <row r="72" spans="1:5" x14ac:dyDescent="0.2">
      <c r="A72" s="30"/>
      <c r="B72" s="31"/>
      <c r="C72" s="31"/>
      <c r="D72" s="31"/>
      <c r="E72" s="32"/>
    </row>
    <row r="73" spans="1:5" x14ac:dyDescent="0.2">
      <c r="A73" s="30"/>
      <c r="B73" s="31"/>
      <c r="C73" s="31"/>
      <c r="D73" s="31"/>
      <c r="E73" s="32"/>
    </row>
    <row r="74" spans="1:5" x14ac:dyDescent="0.2">
      <c r="A74" s="30"/>
      <c r="B74" s="31"/>
      <c r="C74" s="31"/>
      <c r="D74" s="31"/>
      <c r="E74" s="32"/>
    </row>
    <row r="75" spans="1:5" x14ac:dyDescent="0.2">
      <c r="A75" s="30"/>
      <c r="B75" s="31"/>
      <c r="C75" s="31"/>
      <c r="D75" s="31"/>
      <c r="E75" s="32"/>
    </row>
    <row r="76" spans="1:5" x14ac:dyDescent="0.2">
      <c r="A76" s="30"/>
      <c r="B76" s="31"/>
      <c r="C76" s="31"/>
      <c r="D76" s="31"/>
      <c r="E76" s="32"/>
    </row>
    <row r="77" spans="1:5" x14ac:dyDescent="0.2">
      <c r="A77" s="30"/>
      <c r="B77" s="31"/>
      <c r="C77" s="31"/>
      <c r="D77" s="31"/>
      <c r="E77" s="32"/>
    </row>
    <row r="78" spans="1:5" x14ac:dyDescent="0.2">
      <c r="A78" s="33"/>
      <c r="B78" s="34"/>
      <c r="C78" s="34"/>
      <c r="D78" s="34"/>
      <c r="E78" s="35"/>
    </row>
  </sheetData>
  <sheetProtection algorithmName="SHA-512" hashValue="mfb2iCSwH9+WsO08GDk+EzgY56srE9n0cEacxQOOIjgQDosglmgMij2PNJ01LQVRb9/N808dkTK5p3TTTnM7sQ==" saltValue="Nhi5MJ+M8OOxM7NWKkEzdg==" spinCount="100000" sheet="1" objects="1" scenarios="1"/>
  <protectedRanges>
    <protectedRange sqref="B6:E6 D16:D19 D22:D25 D28:D31 D35:D39 D41:D45 D47 D50:D55 D57:D62" name="Alue1"/>
  </protectedRanges>
  <mergeCells count="2">
    <mergeCell ref="A69:E78"/>
    <mergeCell ref="B6:E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FB35-0D12-47D8-994D-063C16BE8328}">
  <dimension ref="A1:E81"/>
  <sheetViews>
    <sheetView zoomScaleNormal="100" workbookViewId="0">
      <selection activeCell="E10" sqref="E10"/>
    </sheetView>
  </sheetViews>
  <sheetFormatPr defaultRowHeight="15" x14ac:dyDescent="0.25"/>
  <cols>
    <col min="1" max="1" width="18.5703125" customWidth="1"/>
    <col min="2" max="2" width="14.5703125" customWidth="1"/>
    <col min="4" max="4" width="13.85546875" customWidth="1"/>
    <col min="5" max="5" width="13.5703125" customWidth="1"/>
  </cols>
  <sheetData>
    <row r="1" spans="1:5" x14ac:dyDescent="0.25">
      <c r="E1" s="16" t="s">
        <v>99</v>
      </c>
    </row>
    <row r="4" spans="1:5" s="1" customFormat="1" ht="14.25" x14ac:dyDescent="0.2">
      <c r="A4" s="1" t="s">
        <v>0</v>
      </c>
    </row>
    <row r="5" spans="1:5" s="1" customFormat="1" ht="14.25" x14ac:dyDescent="0.2"/>
    <row r="6" spans="1:5" s="1" customFormat="1" x14ac:dyDescent="0.25">
      <c r="A6" s="2" t="s">
        <v>14</v>
      </c>
    </row>
    <row r="7" spans="1:5" s="1" customFormat="1" ht="14.25" x14ac:dyDescent="0.2"/>
    <row r="8" spans="1:5" s="1" customFormat="1" ht="14.25" x14ac:dyDescent="0.2">
      <c r="A8" s="1" t="s">
        <v>11</v>
      </c>
    </row>
    <row r="9" spans="1:5" s="1" customFormat="1" ht="14.25" x14ac:dyDescent="0.2">
      <c r="A9" s="1" t="s">
        <v>102</v>
      </c>
    </row>
    <row r="10" spans="1:5" s="1" customFormat="1" ht="14.25" x14ac:dyDescent="0.2"/>
    <row r="11" spans="1:5" s="1" customFormat="1" ht="30.75" customHeight="1" x14ac:dyDescent="0.25">
      <c r="A11" s="3" t="s">
        <v>12</v>
      </c>
      <c r="B11" s="7" t="s">
        <v>2</v>
      </c>
      <c r="C11" s="3" t="s">
        <v>5</v>
      </c>
      <c r="D11" s="5" t="s">
        <v>3</v>
      </c>
      <c r="E11" s="3" t="s">
        <v>4</v>
      </c>
    </row>
    <row r="12" spans="1:5" s="1" customFormat="1" ht="14.25" x14ac:dyDescent="0.2">
      <c r="A12" s="4" t="s">
        <v>103</v>
      </c>
      <c r="B12" s="4">
        <v>31</v>
      </c>
      <c r="C12" s="4" t="s">
        <v>13</v>
      </c>
      <c r="D12" s="14"/>
      <c r="E12" s="10">
        <f t="shared" ref="E12:E72" si="0">B12*D12</f>
        <v>0</v>
      </c>
    </row>
    <row r="13" spans="1:5" s="1" customFormat="1" ht="14.25" x14ac:dyDescent="0.2">
      <c r="A13" s="4" t="s">
        <v>39</v>
      </c>
      <c r="B13" s="4">
        <v>5</v>
      </c>
      <c r="C13" s="4" t="s">
        <v>13</v>
      </c>
      <c r="D13" s="14"/>
      <c r="E13" s="10">
        <f t="shared" si="0"/>
        <v>0</v>
      </c>
    </row>
    <row r="14" spans="1:5" s="1" customFormat="1" ht="14.25" x14ac:dyDescent="0.2">
      <c r="A14" s="4" t="s">
        <v>40</v>
      </c>
      <c r="B14" s="4">
        <v>3</v>
      </c>
      <c r="C14" s="4" t="s">
        <v>13</v>
      </c>
      <c r="D14" s="14"/>
      <c r="E14" s="10">
        <f t="shared" si="0"/>
        <v>0</v>
      </c>
    </row>
    <row r="15" spans="1:5" s="1" customFormat="1" ht="14.25" x14ac:dyDescent="0.2">
      <c r="A15" s="4" t="s">
        <v>41</v>
      </c>
      <c r="B15" s="4">
        <v>1</v>
      </c>
      <c r="C15" s="4" t="s">
        <v>13</v>
      </c>
      <c r="D15" s="14"/>
      <c r="E15" s="10">
        <f t="shared" si="0"/>
        <v>0</v>
      </c>
    </row>
    <row r="16" spans="1:5" s="22" customFormat="1" ht="14.25" x14ac:dyDescent="0.2">
      <c r="A16" s="19" t="s">
        <v>117</v>
      </c>
      <c r="B16" s="19">
        <v>3</v>
      </c>
      <c r="C16" s="19" t="s">
        <v>13</v>
      </c>
      <c r="D16" s="20"/>
      <c r="E16" s="21">
        <f t="shared" si="0"/>
        <v>0</v>
      </c>
    </row>
    <row r="17" spans="1:5" x14ac:dyDescent="0.25">
      <c r="A17" s="4" t="s">
        <v>42</v>
      </c>
      <c r="B17" s="4">
        <v>2</v>
      </c>
      <c r="C17" s="4" t="s">
        <v>13</v>
      </c>
      <c r="D17" s="14"/>
      <c r="E17" s="10">
        <f t="shared" si="0"/>
        <v>0</v>
      </c>
    </row>
    <row r="18" spans="1:5" x14ac:dyDescent="0.25">
      <c r="A18" s="4" t="s">
        <v>43</v>
      </c>
      <c r="B18" s="4">
        <v>6</v>
      </c>
      <c r="C18" s="4" t="s">
        <v>13</v>
      </c>
      <c r="D18" s="14"/>
      <c r="E18" s="10">
        <f t="shared" si="0"/>
        <v>0</v>
      </c>
    </row>
    <row r="19" spans="1:5" x14ac:dyDescent="0.25">
      <c r="A19" s="4" t="s">
        <v>44</v>
      </c>
      <c r="B19" s="4">
        <v>2</v>
      </c>
      <c r="C19" s="4" t="s">
        <v>13</v>
      </c>
      <c r="D19" s="14"/>
      <c r="E19" s="10">
        <f t="shared" si="0"/>
        <v>0</v>
      </c>
    </row>
    <row r="20" spans="1:5" x14ac:dyDescent="0.25">
      <c r="A20" s="4" t="s">
        <v>45</v>
      </c>
      <c r="B20" s="4">
        <v>5</v>
      </c>
      <c r="C20" s="4" t="s">
        <v>13</v>
      </c>
      <c r="D20" s="14"/>
      <c r="E20" s="10">
        <f t="shared" si="0"/>
        <v>0</v>
      </c>
    </row>
    <row r="21" spans="1:5" x14ac:dyDescent="0.25">
      <c r="A21" s="4" t="s">
        <v>46</v>
      </c>
      <c r="B21" s="4">
        <v>18</v>
      </c>
      <c r="C21" s="4" t="s">
        <v>13</v>
      </c>
      <c r="D21" s="14"/>
      <c r="E21" s="10">
        <f t="shared" si="0"/>
        <v>0</v>
      </c>
    </row>
    <row r="22" spans="1:5" x14ac:dyDescent="0.25">
      <c r="A22" s="4" t="s">
        <v>47</v>
      </c>
      <c r="B22" s="4">
        <v>7</v>
      </c>
      <c r="C22" s="4" t="s">
        <v>13</v>
      </c>
      <c r="D22" s="14"/>
      <c r="E22" s="10">
        <f t="shared" si="0"/>
        <v>0</v>
      </c>
    </row>
    <row r="23" spans="1:5" x14ac:dyDescent="0.25">
      <c r="A23" s="4" t="s">
        <v>104</v>
      </c>
      <c r="B23" s="4">
        <v>2</v>
      </c>
      <c r="C23" s="4" t="s">
        <v>13</v>
      </c>
      <c r="D23" s="14"/>
      <c r="E23" s="10">
        <f t="shared" si="0"/>
        <v>0</v>
      </c>
    </row>
    <row r="24" spans="1:5" x14ac:dyDescent="0.25">
      <c r="A24" s="4" t="s">
        <v>48</v>
      </c>
      <c r="B24" s="4">
        <v>1</v>
      </c>
      <c r="C24" s="4" t="s">
        <v>13</v>
      </c>
      <c r="D24" s="14"/>
      <c r="E24" s="10">
        <f t="shared" si="0"/>
        <v>0</v>
      </c>
    </row>
    <row r="25" spans="1:5" x14ac:dyDescent="0.25">
      <c r="A25" s="4" t="s">
        <v>33</v>
      </c>
      <c r="B25" s="4">
        <v>23</v>
      </c>
      <c r="C25" s="4" t="s">
        <v>13</v>
      </c>
      <c r="D25" s="14"/>
      <c r="E25" s="10">
        <f t="shared" si="0"/>
        <v>0</v>
      </c>
    </row>
    <row r="26" spans="1:5" x14ac:dyDescent="0.25">
      <c r="A26" s="4" t="s">
        <v>49</v>
      </c>
      <c r="B26" s="4">
        <v>1</v>
      </c>
      <c r="C26" s="4" t="s">
        <v>13</v>
      </c>
      <c r="D26" s="14"/>
      <c r="E26" s="10">
        <f t="shared" si="0"/>
        <v>0</v>
      </c>
    </row>
    <row r="27" spans="1:5" x14ac:dyDescent="0.25">
      <c r="A27" s="4" t="s">
        <v>50</v>
      </c>
      <c r="B27" s="4">
        <v>2</v>
      </c>
      <c r="C27" s="4" t="s">
        <v>13</v>
      </c>
      <c r="D27" s="14"/>
      <c r="E27" s="10">
        <f t="shared" si="0"/>
        <v>0</v>
      </c>
    </row>
    <row r="28" spans="1:5" x14ac:dyDescent="0.25">
      <c r="A28" s="4" t="s">
        <v>51</v>
      </c>
      <c r="B28" s="4">
        <v>1</v>
      </c>
      <c r="C28" s="4" t="s">
        <v>13</v>
      </c>
      <c r="D28" s="14"/>
      <c r="E28" s="10">
        <f t="shared" si="0"/>
        <v>0</v>
      </c>
    </row>
    <row r="29" spans="1:5" x14ac:dyDescent="0.25">
      <c r="A29" s="4" t="s">
        <v>111</v>
      </c>
      <c r="B29" s="4">
        <v>2</v>
      </c>
      <c r="C29" s="4" t="s">
        <v>13</v>
      </c>
      <c r="D29" s="14"/>
      <c r="E29" s="10">
        <f>B29*D29</f>
        <v>0</v>
      </c>
    </row>
    <row r="30" spans="1:5" x14ac:dyDescent="0.25">
      <c r="A30" s="4" t="s">
        <v>52</v>
      </c>
      <c r="B30" s="4">
        <v>1</v>
      </c>
      <c r="C30" s="4" t="s">
        <v>13</v>
      </c>
      <c r="D30" s="14"/>
      <c r="E30" s="10">
        <f t="shared" si="0"/>
        <v>0</v>
      </c>
    </row>
    <row r="31" spans="1:5" x14ac:dyDescent="0.25">
      <c r="A31" s="4" t="s">
        <v>75</v>
      </c>
      <c r="B31" s="4">
        <v>2</v>
      </c>
      <c r="C31" s="4" t="s">
        <v>13</v>
      </c>
      <c r="D31" s="14"/>
      <c r="E31" s="10">
        <f t="shared" si="0"/>
        <v>0</v>
      </c>
    </row>
    <row r="32" spans="1:5" x14ac:dyDescent="0.25">
      <c r="A32" s="4" t="s">
        <v>34</v>
      </c>
      <c r="B32" s="4">
        <v>3</v>
      </c>
      <c r="C32" s="4" t="s">
        <v>13</v>
      </c>
      <c r="D32" s="14"/>
      <c r="E32" s="10">
        <f t="shared" si="0"/>
        <v>0</v>
      </c>
    </row>
    <row r="33" spans="1:5" x14ac:dyDescent="0.25">
      <c r="A33" s="4" t="s">
        <v>53</v>
      </c>
      <c r="B33" s="4">
        <v>1</v>
      </c>
      <c r="C33" s="4" t="s">
        <v>13</v>
      </c>
      <c r="D33" s="14"/>
      <c r="E33" s="10">
        <f t="shared" si="0"/>
        <v>0</v>
      </c>
    </row>
    <row r="34" spans="1:5" x14ac:dyDescent="0.25">
      <c r="A34" s="4" t="s">
        <v>105</v>
      </c>
      <c r="B34" s="4">
        <v>1</v>
      </c>
      <c r="C34" s="4" t="s">
        <v>13</v>
      </c>
      <c r="D34" s="14"/>
      <c r="E34" s="10">
        <f t="shared" si="0"/>
        <v>0</v>
      </c>
    </row>
    <row r="35" spans="1:5" x14ac:dyDescent="0.25">
      <c r="A35" s="4" t="s">
        <v>54</v>
      </c>
      <c r="B35" s="4">
        <v>7</v>
      </c>
      <c r="C35" s="4" t="s">
        <v>13</v>
      </c>
      <c r="D35" s="14"/>
      <c r="E35" s="10">
        <f t="shared" si="0"/>
        <v>0</v>
      </c>
    </row>
    <row r="36" spans="1:5" x14ac:dyDescent="0.25">
      <c r="A36" s="4" t="s">
        <v>55</v>
      </c>
      <c r="B36" s="4">
        <v>5</v>
      </c>
      <c r="C36" s="4" t="s">
        <v>13</v>
      </c>
      <c r="D36" s="14"/>
      <c r="E36" s="10">
        <f t="shared" si="0"/>
        <v>0</v>
      </c>
    </row>
    <row r="37" spans="1:5" x14ac:dyDescent="0.25">
      <c r="A37" s="4" t="s">
        <v>56</v>
      </c>
      <c r="B37" s="4">
        <v>1</v>
      </c>
      <c r="C37" s="4" t="s">
        <v>13</v>
      </c>
      <c r="D37" s="14"/>
      <c r="E37" s="10">
        <f t="shared" si="0"/>
        <v>0</v>
      </c>
    </row>
    <row r="38" spans="1:5" x14ac:dyDescent="0.25">
      <c r="A38" s="4" t="s">
        <v>35</v>
      </c>
      <c r="B38" s="4">
        <v>3</v>
      </c>
      <c r="C38" s="4" t="s">
        <v>13</v>
      </c>
      <c r="D38" s="14"/>
      <c r="E38" s="10">
        <f t="shared" si="0"/>
        <v>0</v>
      </c>
    </row>
    <row r="39" spans="1:5" x14ac:dyDescent="0.25">
      <c r="A39" s="4" t="s">
        <v>106</v>
      </c>
      <c r="B39" s="4">
        <v>8</v>
      </c>
      <c r="C39" s="4" t="s">
        <v>13</v>
      </c>
      <c r="D39" s="14"/>
      <c r="E39" s="10">
        <f t="shared" si="0"/>
        <v>0</v>
      </c>
    </row>
    <row r="40" spans="1:5" x14ac:dyDescent="0.25">
      <c r="A40" s="4" t="s">
        <v>36</v>
      </c>
      <c r="B40" s="4">
        <v>6</v>
      </c>
      <c r="C40" s="4" t="s">
        <v>13</v>
      </c>
      <c r="D40" s="14"/>
      <c r="E40" s="10">
        <f t="shared" si="0"/>
        <v>0</v>
      </c>
    </row>
    <row r="41" spans="1:5" x14ac:dyDescent="0.25">
      <c r="A41" s="4" t="s">
        <v>37</v>
      </c>
      <c r="B41" s="4">
        <v>7</v>
      </c>
      <c r="C41" s="4" t="s">
        <v>13</v>
      </c>
      <c r="D41" s="14"/>
      <c r="E41" s="10">
        <f t="shared" si="0"/>
        <v>0</v>
      </c>
    </row>
    <row r="42" spans="1:5" x14ac:dyDescent="0.25">
      <c r="A42" s="4" t="s">
        <v>57</v>
      </c>
      <c r="B42" s="4">
        <v>1</v>
      </c>
      <c r="C42" s="4" t="s">
        <v>13</v>
      </c>
      <c r="D42" s="14"/>
      <c r="E42" s="10">
        <f t="shared" si="0"/>
        <v>0</v>
      </c>
    </row>
    <row r="43" spans="1:5" x14ac:dyDescent="0.25">
      <c r="A43" s="4" t="s">
        <v>58</v>
      </c>
      <c r="B43" s="4">
        <v>1</v>
      </c>
      <c r="C43" s="4" t="s">
        <v>13</v>
      </c>
      <c r="D43" s="14"/>
      <c r="E43" s="10">
        <f t="shared" si="0"/>
        <v>0</v>
      </c>
    </row>
    <row r="44" spans="1:5" x14ac:dyDescent="0.25">
      <c r="A44" s="4" t="s">
        <v>59</v>
      </c>
      <c r="B44" s="4">
        <v>3</v>
      </c>
      <c r="C44" s="4" t="s">
        <v>13</v>
      </c>
      <c r="D44" s="14"/>
      <c r="E44" s="10">
        <f t="shared" si="0"/>
        <v>0</v>
      </c>
    </row>
    <row r="45" spans="1:5" x14ac:dyDescent="0.25">
      <c r="A45" s="4" t="s">
        <v>60</v>
      </c>
      <c r="B45" s="4">
        <v>34</v>
      </c>
      <c r="C45" s="4" t="s">
        <v>13</v>
      </c>
      <c r="D45" s="14"/>
      <c r="E45" s="10">
        <f t="shared" si="0"/>
        <v>0</v>
      </c>
    </row>
    <row r="46" spans="1:5" x14ac:dyDescent="0.25">
      <c r="A46" s="4" t="s">
        <v>107</v>
      </c>
      <c r="B46" s="4">
        <v>3</v>
      </c>
      <c r="C46" s="4" t="s">
        <v>13</v>
      </c>
      <c r="D46" s="14"/>
      <c r="E46" s="10">
        <f t="shared" si="0"/>
        <v>0</v>
      </c>
    </row>
    <row r="47" spans="1:5" x14ac:dyDescent="0.25">
      <c r="A47" s="4" t="s">
        <v>61</v>
      </c>
      <c r="B47" s="4">
        <v>1</v>
      </c>
      <c r="C47" s="4" t="s">
        <v>13</v>
      </c>
      <c r="D47" s="14"/>
      <c r="E47" s="10">
        <f t="shared" si="0"/>
        <v>0</v>
      </c>
    </row>
    <row r="48" spans="1:5" x14ac:dyDescent="0.25">
      <c r="A48" s="4" t="s">
        <v>62</v>
      </c>
      <c r="B48" s="4">
        <v>11</v>
      </c>
      <c r="C48" s="4" t="s">
        <v>13</v>
      </c>
      <c r="D48" s="14"/>
      <c r="E48" s="10">
        <f t="shared" si="0"/>
        <v>0</v>
      </c>
    </row>
    <row r="49" spans="1:5" s="24" customFormat="1" x14ac:dyDescent="0.25">
      <c r="A49" s="19" t="s">
        <v>116</v>
      </c>
      <c r="B49" s="23">
        <v>3</v>
      </c>
      <c r="C49" s="19" t="s">
        <v>13</v>
      </c>
      <c r="D49" s="20"/>
      <c r="E49" s="21">
        <f>B49*D49</f>
        <v>0</v>
      </c>
    </row>
    <row r="50" spans="1:5" x14ac:dyDescent="0.25">
      <c r="A50" s="4" t="s">
        <v>63</v>
      </c>
      <c r="B50" s="4">
        <v>21</v>
      </c>
      <c r="C50" s="4" t="s">
        <v>13</v>
      </c>
      <c r="D50" s="14"/>
      <c r="E50" s="10">
        <f t="shared" si="0"/>
        <v>0</v>
      </c>
    </row>
    <row r="51" spans="1:5" x14ac:dyDescent="0.25">
      <c r="A51" s="4" t="s">
        <v>64</v>
      </c>
      <c r="B51" s="4">
        <v>38</v>
      </c>
      <c r="C51" s="4" t="s">
        <v>13</v>
      </c>
      <c r="D51" s="14"/>
      <c r="E51" s="10">
        <f t="shared" si="0"/>
        <v>0</v>
      </c>
    </row>
    <row r="52" spans="1:5" x14ac:dyDescent="0.25">
      <c r="A52" s="4" t="s">
        <v>108</v>
      </c>
      <c r="B52" s="4">
        <v>2</v>
      </c>
      <c r="C52" s="4" t="s">
        <v>13</v>
      </c>
      <c r="D52" s="14"/>
      <c r="E52" s="10">
        <f t="shared" si="0"/>
        <v>0</v>
      </c>
    </row>
    <row r="53" spans="1:5" x14ac:dyDescent="0.25">
      <c r="A53" s="4" t="s">
        <v>38</v>
      </c>
      <c r="B53" s="4">
        <v>2</v>
      </c>
      <c r="C53" s="4" t="s">
        <v>13</v>
      </c>
      <c r="D53" s="14"/>
      <c r="E53" s="10">
        <f t="shared" si="0"/>
        <v>0</v>
      </c>
    </row>
    <row r="54" spans="1:5" x14ac:dyDescent="0.25">
      <c r="A54" s="4" t="s">
        <v>114</v>
      </c>
      <c r="B54" s="4">
        <v>1</v>
      </c>
      <c r="C54" s="4" t="s">
        <v>13</v>
      </c>
      <c r="D54" s="14"/>
      <c r="E54" s="10">
        <f>B54*D54</f>
        <v>0</v>
      </c>
    </row>
    <row r="55" spans="1:5" x14ac:dyDescent="0.25">
      <c r="A55" s="4" t="s">
        <v>65</v>
      </c>
      <c r="B55" s="4">
        <v>4</v>
      </c>
      <c r="C55" s="4" t="s">
        <v>13</v>
      </c>
      <c r="D55" s="14"/>
      <c r="E55" s="10">
        <f t="shared" si="0"/>
        <v>0</v>
      </c>
    </row>
    <row r="56" spans="1:5" x14ac:dyDescent="0.25">
      <c r="A56" s="4" t="s">
        <v>66</v>
      </c>
      <c r="B56" s="4">
        <v>2</v>
      </c>
      <c r="C56" s="4" t="s">
        <v>13</v>
      </c>
      <c r="D56" s="14"/>
      <c r="E56" s="10">
        <f t="shared" si="0"/>
        <v>0</v>
      </c>
    </row>
    <row r="57" spans="1:5" x14ac:dyDescent="0.25">
      <c r="A57" s="4" t="s">
        <v>67</v>
      </c>
      <c r="B57" s="4">
        <v>1</v>
      </c>
      <c r="C57" s="4" t="s">
        <v>13</v>
      </c>
      <c r="D57" s="14"/>
      <c r="E57" s="10">
        <f t="shared" si="0"/>
        <v>0</v>
      </c>
    </row>
    <row r="58" spans="1:5" x14ac:dyDescent="0.25">
      <c r="A58" s="4" t="s">
        <v>115</v>
      </c>
      <c r="B58" s="4">
        <v>10</v>
      </c>
      <c r="C58" s="4" t="s">
        <v>13</v>
      </c>
      <c r="D58" s="14"/>
      <c r="E58" s="10">
        <f t="shared" si="0"/>
        <v>0</v>
      </c>
    </row>
    <row r="59" spans="1:5" s="24" customFormat="1" x14ac:dyDescent="0.25">
      <c r="A59" s="19" t="s">
        <v>118</v>
      </c>
      <c r="B59" s="19">
        <v>3</v>
      </c>
      <c r="C59" s="19" t="s">
        <v>13</v>
      </c>
      <c r="D59" s="20"/>
      <c r="E59" s="21">
        <f t="shared" si="0"/>
        <v>0</v>
      </c>
    </row>
    <row r="60" spans="1:5" x14ac:dyDescent="0.25">
      <c r="A60" s="4" t="s">
        <v>112</v>
      </c>
      <c r="B60" s="4">
        <v>1</v>
      </c>
      <c r="C60" s="4" t="s">
        <v>13</v>
      </c>
      <c r="D60" s="14"/>
      <c r="E60" s="10">
        <f t="shared" si="0"/>
        <v>0</v>
      </c>
    </row>
    <row r="61" spans="1:5" x14ac:dyDescent="0.25">
      <c r="A61" s="4" t="s">
        <v>113</v>
      </c>
      <c r="B61" s="4">
        <v>1</v>
      </c>
      <c r="C61" s="4" t="s">
        <v>13</v>
      </c>
      <c r="D61" s="14"/>
      <c r="E61" s="10">
        <f t="shared" si="0"/>
        <v>0</v>
      </c>
    </row>
    <row r="62" spans="1:5" x14ac:dyDescent="0.25">
      <c r="A62" s="4" t="s">
        <v>68</v>
      </c>
      <c r="B62" s="4">
        <v>4</v>
      </c>
      <c r="C62" s="4" t="s">
        <v>13</v>
      </c>
      <c r="D62" s="14"/>
      <c r="E62" s="10">
        <f t="shared" si="0"/>
        <v>0</v>
      </c>
    </row>
    <row r="63" spans="1:5" x14ac:dyDescent="0.25">
      <c r="A63" s="4" t="s">
        <v>69</v>
      </c>
      <c r="B63" s="4">
        <v>2</v>
      </c>
      <c r="C63" s="4" t="s">
        <v>13</v>
      </c>
      <c r="D63" s="14"/>
      <c r="E63" s="10">
        <f t="shared" si="0"/>
        <v>0</v>
      </c>
    </row>
    <row r="64" spans="1:5" x14ac:dyDescent="0.25">
      <c r="A64" s="4" t="s">
        <v>70</v>
      </c>
      <c r="B64" s="4">
        <v>1</v>
      </c>
      <c r="C64" s="4" t="s">
        <v>13</v>
      </c>
      <c r="D64" s="14"/>
      <c r="E64" s="10">
        <f t="shared" si="0"/>
        <v>0</v>
      </c>
    </row>
    <row r="65" spans="1:5" x14ac:dyDescent="0.25">
      <c r="A65" s="4" t="s">
        <v>71</v>
      </c>
      <c r="B65" s="4">
        <v>1</v>
      </c>
      <c r="C65" s="4" t="s">
        <v>13</v>
      </c>
      <c r="D65" s="14"/>
      <c r="E65" s="10">
        <f t="shared" si="0"/>
        <v>0</v>
      </c>
    </row>
    <row r="66" spans="1:5" x14ac:dyDescent="0.25">
      <c r="A66" s="4" t="s">
        <v>72</v>
      </c>
      <c r="B66" s="4">
        <v>19</v>
      </c>
      <c r="C66" s="4" t="s">
        <v>13</v>
      </c>
      <c r="D66" s="14"/>
      <c r="E66" s="10">
        <f t="shared" si="0"/>
        <v>0</v>
      </c>
    </row>
    <row r="67" spans="1:5" x14ac:dyDescent="0.25">
      <c r="A67" s="4" t="s">
        <v>73</v>
      </c>
      <c r="B67" s="4">
        <v>3</v>
      </c>
      <c r="C67" s="4" t="s">
        <v>13</v>
      </c>
      <c r="D67" s="14"/>
      <c r="E67" s="10">
        <f t="shared" si="0"/>
        <v>0</v>
      </c>
    </row>
    <row r="68" spans="1:5" x14ac:dyDescent="0.25">
      <c r="A68" s="4" t="s">
        <v>119</v>
      </c>
      <c r="B68" s="4">
        <v>16</v>
      </c>
      <c r="C68" s="4" t="s">
        <v>13</v>
      </c>
      <c r="D68" s="14"/>
      <c r="E68" s="10">
        <f t="shared" si="0"/>
        <v>0</v>
      </c>
    </row>
    <row r="69" spans="1:5" x14ac:dyDescent="0.25">
      <c r="A69" s="4" t="s">
        <v>120</v>
      </c>
      <c r="B69" s="4">
        <v>16</v>
      </c>
      <c r="C69" s="4" t="s">
        <v>13</v>
      </c>
      <c r="D69" s="14"/>
      <c r="E69" s="10">
        <f t="shared" si="0"/>
        <v>0</v>
      </c>
    </row>
    <row r="70" spans="1:5" x14ac:dyDescent="0.25">
      <c r="A70" s="4" t="s">
        <v>121</v>
      </c>
      <c r="B70" s="4">
        <v>16</v>
      </c>
      <c r="C70" s="4" t="s">
        <v>13</v>
      </c>
      <c r="D70" s="14"/>
      <c r="E70" s="10">
        <f t="shared" si="0"/>
        <v>0</v>
      </c>
    </row>
    <row r="71" spans="1:5" x14ac:dyDescent="0.25">
      <c r="A71" s="4" t="s">
        <v>122</v>
      </c>
      <c r="B71" s="4">
        <v>16</v>
      </c>
      <c r="C71" s="4" t="s">
        <v>13</v>
      </c>
      <c r="D71" s="14"/>
      <c r="E71" s="10">
        <f t="shared" si="0"/>
        <v>0</v>
      </c>
    </row>
    <row r="72" spans="1:5" x14ac:dyDescent="0.25">
      <c r="A72" s="4" t="s">
        <v>74</v>
      </c>
      <c r="B72" s="4">
        <v>2</v>
      </c>
      <c r="C72" s="4" t="s">
        <v>13</v>
      </c>
      <c r="D72" s="14"/>
      <c r="E72" s="10">
        <f t="shared" si="0"/>
        <v>0</v>
      </c>
    </row>
    <row r="73" spans="1:5" s="1" customFormat="1" ht="14.25" x14ac:dyDescent="0.2">
      <c r="A73" s="4" t="s">
        <v>109</v>
      </c>
      <c r="B73" s="4">
        <v>1</v>
      </c>
      <c r="C73" s="4" t="s">
        <v>13</v>
      </c>
      <c r="D73" s="14"/>
      <c r="E73" s="10">
        <f>B73*D73</f>
        <v>0</v>
      </c>
    </row>
    <row r="74" spans="1:5" x14ac:dyDescent="0.25">
      <c r="A74" s="4" t="s">
        <v>110</v>
      </c>
      <c r="B74" s="4">
        <v>18</v>
      </c>
      <c r="C74" s="4" t="s">
        <v>13</v>
      </c>
      <c r="D74" s="14"/>
      <c r="E74" s="10">
        <f>B74*D74</f>
        <v>0</v>
      </c>
    </row>
    <row r="75" spans="1:5" x14ac:dyDescent="0.25">
      <c r="A75" s="4" t="s">
        <v>124</v>
      </c>
      <c r="B75" s="4">
        <v>15</v>
      </c>
      <c r="C75" s="4" t="s">
        <v>13</v>
      </c>
      <c r="D75" s="14"/>
      <c r="E75" s="10">
        <f>B75*D75</f>
        <v>0</v>
      </c>
    </row>
    <row r="76" spans="1:5" x14ac:dyDescent="0.25">
      <c r="A76" s="4" t="s">
        <v>123</v>
      </c>
      <c r="B76" s="4">
        <v>16</v>
      </c>
      <c r="C76" s="4" t="s">
        <v>13</v>
      </c>
      <c r="D76" s="14"/>
      <c r="E76" s="10">
        <f>B76*D76</f>
        <v>0</v>
      </c>
    </row>
    <row r="77" spans="1:5" s="1" customFormat="1" ht="14.25" x14ac:dyDescent="0.2">
      <c r="A77" s="4" t="s">
        <v>125</v>
      </c>
      <c r="B77" s="4">
        <v>1</v>
      </c>
      <c r="C77" s="4" t="s">
        <v>13</v>
      </c>
      <c r="D77" s="14"/>
      <c r="E77" s="10">
        <f>B77*D77</f>
        <v>0</v>
      </c>
    </row>
    <row r="78" spans="1:5" x14ac:dyDescent="0.25">
      <c r="E78" s="11"/>
    </row>
    <row r="79" spans="1:5" x14ac:dyDescent="0.25">
      <c r="B79" s="2" t="s">
        <v>95</v>
      </c>
      <c r="C79" s="1"/>
      <c r="D79" s="1"/>
      <c r="E79" s="12">
        <f>SUM(E12:E77)</f>
        <v>0</v>
      </c>
    </row>
    <row r="81" spans="2:2" x14ac:dyDescent="0.25">
      <c r="B81" s="1"/>
    </row>
  </sheetData>
  <sheetProtection algorithmName="SHA-512" hashValue="f/mYd4PTOZRxXQ0M2HwomlwFRIusk0p6KH4NnGWe7HP7uOGtnYe2Zt0UlH4SZyCPA1Kjrls+vLgg+4uvH9Eb4Q==" saltValue="mTxcwMDDIf2xoxiEPS8oXQ==" spinCount="100000" sheet="1" objects="1" scenarios="1"/>
  <protectedRanges>
    <protectedRange sqref="D12:D77" name="Alue1"/>
  </protectedRange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D519-6BF3-4D19-BEEF-D01240122C19}">
  <dimension ref="A1:E35"/>
  <sheetViews>
    <sheetView topLeftCell="A4" zoomScaleNormal="100" workbookViewId="0">
      <selection activeCell="E10" sqref="E10"/>
    </sheetView>
  </sheetViews>
  <sheetFormatPr defaultRowHeight="15" x14ac:dyDescent="0.25"/>
  <cols>
    <col min="1" max="1" width="55.42578125" customWidth="1"/>
    <col min="2" max="2" width="14.140625" customWidth="1"/>
    <col min="4" max="4" width="14" bestFit="1" customWidth="1"/>
    <col min="5" max="5" width="15.85546875" customWidth="1"/>
  </cols>
  <sheetData>
    <row r="1" spans="1:5" x14ac:dyDescent="0.25">
      <c r="D1" s="17"/>
      <c r="E1" s="16" t="s">
        <v>100</v>
      </c>
    </row>
    <row r="4" spans="1:5" s="1" customFormat="1" ht="14.25" x14ac:dyDescent="0.2">
      <c r="A4" s="1" t="s">
        <v>0</v>
      </c>
    </row>
    <row r="5" spans="1:5" s="1" customFormat="1" ht="14.25" x14ac:dyDescent="0.2"/>
    <row r="6" spans="1:5" s="1" customFormat="1" x14ac:dyDescent="0.25">
      <c r="A6" s="2" t="s">
        <v>15</v>
      </c>
    </row>
    <row r="7" spans="1:5" s="1" customFormat="1" ht="14.25" x14ac:dyDescent="0.2"/>
    <row r="8" spans="1:5" s="1" customFormat="1" ht="14.25" x14ac:dyDescent="0.2">
      <c r="A8" s="1" t="s">
        <v>146</v>
      </c>
    </row>
    <row r="9" spans="1:5" s="1" customFormat="1" ht="14.25" x14ac:dyDescent="0.2">
      <c r="A9" s="1" t="s">
        <v>102</v>
      </c>
    </row>
    <row r="10" spans="1:5" s="1" customFormat="1" ht="14.25" x14ac:dyDescent="0.2"/>
    <row r="11" spans="1:5" s="1" customFormat="1" ht="30.75" customHeight="1" x14ac:dyDescent="0.25">
      <c r="A11" s="3" t="s">
        <v>12</v>
      </c>
      <c r="B11" s="7" t="s">
        <v>2</v>
      </c>
      <c r="C11" s="3" t="s">
        <v>5</v>
      </c>
      <c r="D11" s="26" t="s">
        <v>147</v>
      </c>
      <c r="E11" s="3" t="s">
        <v>4</v>
      </c>
    </row>
    <row r="12" spans="1:5" s="1" customFormat="1" ht="14.25" x14ac:dyDescent="0.2">
      <c r="A12" s="4" t="s">
        <v>76</v>
      </c>
      <c r="B12" s="4">
        <v>3</v>
      </c>
      <c r="C12" s="4" t="s">
        <v>13</v>
      </c>
      <c r="D12" s="14"/>
      <c r="E12" s="10">
        <f>B12*D12</f>
        <v>0</v>
      </c>
    </row>
    <row r="13" spans="1:5" s="1" customFormat="1" ht="14.25" x14ac:dyDescent="0.2">
      <c r="A13" s="4" t="s">
        <v>23</v>
      </c>
      <c r="B13" s="4">
        <v>1</v>
      </c>
      <c r="C13" s="4" t="s">
        <v>13</v>
      </c>
      <c r="D13" s="14"/>
      <c r="E13" s="10">
        <f t="shared" ref="E13:E33" si="0">B13*D13</f>
        <v>0</v>
      </c>
    </row>
    <row r="14" spans="1:5" x14ac:dyDescent="0.25">
      <c r="A14" s="4" t="s">
        <v>77</v>
      </c>
      <c r="B14" s="4">
        <v>2</v>
      </c>
      <c r="C14" s="4" t="s">
        <v>13</v>
      </c>
      <c r="D14" s="14"/>
      <c r="E14" s="10">
        <f t="shared" si="0"/>
        <v>0</v>
      </c>
    </row>
    <row r="15" spans="1:5" x14ac:dyDescent="0.25">
      <c r="A15" s="4" t="s">
        <v>78</v>
      </c>
      <c r="B15" s="4">
        <v>9</v>
      </c>
      <c r="C15" s="4" t="s">
        <v>13</v>
      </c>
      <c r="D15" s="14"/>
      <c r="E15" s="10">
        <f t="shared" si="0"/>
        <v>0</v>
      </c>
    </row>
    <row r="16" spans="1:5" x14ac:dyDescent="0.25">
      <c r="A16" s="4" t="s">
        <v>79</v>
      </c>
      <c r="B16" s="4">
        <v>1</v>
      </c>
      <c r="C16" s="4" t="s">
        <v>13</v>
      </c>
      <c r="D16" s="14"/>
      <c r="E16" s="10">
        <f t="shared" si="0"/>
        <v>0</v>
      </c>
    </row>
    <row r="17" spans="1:5" x14ac:dyDescent="0.25">
      <c r="A17" s="4" t="s">
        <v>80</v>
      </c>
      <c r="B17" s="4">
        <v>2</v>
      </c>
      <c r="C17" s="4" t="s">
        <v>13</v>
      </c>
      <c r="D17" s="14"/>
      <c r="E17" s="10">
        <f t="shared" si="0"/>
        <v>0</v>
      </c>
    </row>
    <row r="18" spans="1:5" x14ac:dyDescent="0.25">
      <c r="A18" s="4" t="s">
        <v>81</v>
      </c>
      <c r="B18" s="4">
        <v>1</v>
      </c>
      <c r="C18" s="4" t="s">
        <v>13</v>
      </c>
      <c r="D18" s="14"/>
      <c r="E18" s="10">
        <f t="shared" si="0"/>
        <v>0</v>
      </c>
    </row>
    <row r="19" spans="1:5" x14ac:dyDescent="0.25">
      <c r="A19" s="4" t="s">
        <v>28</v>
      </c>
      <c r="B19" s="4">
        <v>2</v>
      </c>
      <c r="C19" s="4" t="s">
        <v>13</v>
      </c>
      <c r="D19" s="14"/>
      <c r="E19" s="10">
        <f t="shared" si="0"/>
        <v>0</v>
      </c>
    </row>
    <row r="20" spans="1:5" x14ac:dyDescent="0.25">
      <c r="A20" s="4" t="s">
        <v>82</v>
      </c>
      <c r="B20" s="4">
        <v>5</v>
      </c>
      <c r="C20" s="4" t="s">
        <v>13</v>
      </c>
      <c r="D20" s="14"/>
      <c r="E20" s="10">
        <f t="shared" si="0"/>
        <v>0</v>
      </c>
    </row>
    <row r="21" spans="1:5" x14ac:dyDescent="0.25">
      <c r="A21" s="4" t="s">
        <v>87</v>
      </c>
      <c r="B21" s="4">
        <v>4</v>
      </c>
      <c r="C21" s="4" t="s">
        <v>13</v>
      </c>
      <c r="D21" s="14"/>
      <c r="E21" s="10">
        <f t="shared" si="0"/>
        <v>0</v>
      </c>
    </row>
    <row r="22" spans="1:5" x14ac:dyDescent="0.25">
      <c r="A22" s="4" t="s">
        <v>32</v>
      </c>
      <c r="B22" s="4">
        <v>1</v>
      </c>
      <c r="C22" s="4" t="s">
        <v>13</v>
      </c>
      <c r="D22" s="14"/>
      <c r="E22" s="10">
        <f t="shared" si="0"/>
        <v>0</v>
      </c>
    </row>
    <row r="23" spans="1:5" x14ac:dyDescent="0.25">
      <c r="A23" s="4" t="s">
        <v>24</v>
      </c>
      <c r="B23" s="4">
        <v>1</v>
      </c>
      <c r="C23" s="4" t="s">
        <v>13</v>
      </c>
      <c r="D23" s="14"/>
      <c r="E23" s="10">
        <f t="shared" si="0"/>
        <v>0</v>
      </c>
    </row>
    <row r="24" spans="1:5" x14ac:dyDescent="0.25">
      <c r="A24" s="4" t="s">
        <v>29</v>
      </c>
      <c r="B24" s="4">
        <v>1</v>
      </c>
      <c r="C24" s="4" t="s">
        <v>13</v>
      </c>
      <c r="D24" s="14"/>
      <c r="E24" s="10">
        <f t="shared" si="0"/>
        <v>0</v>
      </c>
    </row>
    <row r="25" spans="1:5" x14ac:dyDescent="0.25">
      <c r="A25" s="4" t="s">
        <v>83</v>
      </c>
      <c r="B25" s="4">
        <v>1</v>
      </c>
      <c r="C25" s="4" t="s">
        <v>13</v>
      </c>
      <c r="D25" s="14"/>
      <c r="E25" s="10">
        <f t="shared" si="0"/>
        <v>0</v>
      </c>
    </row>
    <row r="26" spans="1:5" x14ac:dyDescent="0.25">
      <c r="A26" s="4" t="s">
        <v>25</v>
      </c>
      <c r="B26" s="4">
        <v>3</v>
      </c>
      <c r="C26" s="4" t="s">
        <v>13</v>
      </c>
      <c r="D26" s="14"/>
      <c r="E26" s="10">
        <f t="shared" si="0"/>
        <v>0</v>
      </c>
    </row>
    <row r="27" spans="1:5" x14ac:dyDescent="0.25">
      <c r="A27" s="4" t="s">
        <v>30</v>
      </c>
      <c r="B27" s="4">
        <v>1</v>
      </c>
      <c r="C27" s="4" t="s">
        <v>13</v>
      </c>
      <c r="D27" s="14"/>
      <c r="E27" s="10">
        <f t="shared" si="0"/>
        <v>0</v>
      </c>
    </row>
    <row r="28" spans="1:5" x14ac:dyDescent="0.25">
      <c r="A28" s="4" t="s">
        <v>26</v>
      </c>
      <c r="B28" s="4">
        <v>2</v>
      </c>
      <c r="C28" s="4" t="s">
        <v>13</v>
      </c>
      <c r="D28" s="14"/>
      <c r="E28" s="10">
        <f t="shared" si="0"/>
        <v>0</v>
      </c>
    </row>
    <row r="29" spans="1:5" x14ac:dyDescent="0.25">
      <c r="A29" s="4" t="s">
        <v>27</v>
      </c>
      <c r="B29" s="4">
        <v>1</v>
      </c>
      <c r="C29" s="4" t="s">
        <v>13</v>
      </c>
      <c r="D29" s="14"/>
      <c r="E29" s="10">
        <f t="shared" si="0"/>
        <v>0</v>
      </c>
    </row>
    <row r="30" spans="1:5" x14ac:dyDescent="0.25">
      <c r="A30" s="4" t="s">
        <v>84</v>
      </c>
      <c r="B30" s="4">
        <v>1</v>
      </c>
      <c r="C30" s="4" t="s">
        <v>13</v>
      </c>
      <c r="D30" s="14"/>
      <c r="E30" s="10">
        <f t="shared" si="0"/>
        <v>0</v>
      </c>
    </row>
    <row r="31" spans="1:5" x14ac:dyDescent="0.25">
      <c r="A31" s="4" t="s">
        <v>85</v>
      </c>
      <c r="B31" s="4">
        <v>2</v>
      </c>
      <c r="C31" s="4" t="s">
        <v>13</v>
      </c>
      <c r="D31" s="14"/>
      <c r="E31" s="10">
        <f t="shared" si="0"/>
        <v>0</v>
      </c>
    </row>
    <row r="32" spans="1:5" x14ac:dyDescent="0.25">
      <c r="A32" s="4" t="s">
        <v>86</v>
      </c>
      <c r="B32" s="4">
        <v>1</v>
      </c>
      <c r="C32" s="4" t="s">
        <v>13</v>
      </c>
      <c r="D32" s="14"/>
      <c r="E32" s="10">
        <f t="shared" si="0"/>
        <v>0</v>
      </c>
    </row>
    <row r="33" spans="1:5" x14ac:dyDescent="0.25">
      <c r="A33" s="4" t="s">
        <v>31</v>
      </c>
      <c r="B33" s="4">
        <v>1</v>
      </c>
      <c r="C33" s="4" t="s">
        <v>13</v>
      </c>
      <c r="D33" s="14"/>
      <c r="E33" s="10">
        <f t="shared" si="0"/>
        <v>0</v>
      </c>
    </row>
    <row r="34" spans="1:5" x14ac:dyDescent="0.25">
      <c r="E34" s="11"/>
    </row>
    <row r="35" spans="1:5" x14ac:dyDescent="0.25">
      <c r="B35" s="2" t="s">
        <v>95</v>
      </c>
      <c r="C35" s="1"/>
      <c r="D35" s="1"/>
      <c r="E35" s="12">
        <f>SUM(E12:E33)</f>
        <v>0</v>
      </c>
    </row>
  </sheetData>
  <sheetProtection algorithmName="SHA-512" hashValue="Sm41tkZP/gDytkVbak/W3GnVxkm+WYKk5ULHc4rmyFLOoC79yIGWRFdYk1XQmpjgAPqLa9eMBVN3YWClRxbRbw==" saltValue="aq/8eflQ9lC+K2Ixy94Dgg==" spinCount="100000" sheet="1" objects="1" scenarios="1"/>
  <protectedRanges>
    <protectedRange sqref="D12:D33" name="Alue1"/>
  </protectedRanges>
  <sortState xmlns:xlrd2="http://schemas.microsoft.com/office/spreadsheetml/2017/richdata2" ref="A12:A33">
    <sortCondition ref="A12:A33"/>
  </sortState>
  <pageMargins left="0.7" right="0.7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3FFD-A7E6-473C-8D46-1ED79B9E94AF}">
  <dimension ref="A1:E16"/>
  <sheetViews>
    <sheetView zoomScaleNormal="100" workbookViewId="0">
      <selection activeCell="E10" sqref="E10"/>
    </sheetView>
  </sheetViews>
  <sheetFormatPr defaultRowHeight="15" x14ac:dyDescent="0.25"/>
  <cols>
    <col min="1" max="1" width="28.28515625" customWidth="1"/>
    <col min="2" max="2" width="14.42578125" customWidth="1"/>
    <col min="4" max="4" width="14.140625" customWidth="1"/>
    <col min="5" max="5" width="14.5703125" customWidth="1"/>
  </cols>
  <sheetData>
    <row r="1" spans="1:5" x14ac:dyDescent="0.25">
      <c r="E1" s="16" t="s">
        <v>96</v>
      </c>
    </row>
    <row r="4" spans="1:5" s="1" customFormat="1" ht="14.25" x14ac:dyDescent="0.2">
      <c r="A4" s="1" t="s">
        <v>0</v>
      </c>
    </row>
    <row r="5" spans="1:5" s="1" customFormat="1" ht="14.25" x14ac:dyDescent="0.2"/>
    <row r="6" spans="1:5" s="1" customFormat="1" x14ac:dyDescent="0.25">
      <c r="A6" s="2" t="s">
        <v>88</v>
      </c>
    </row>
    <row r="7" spans="1:5" s="1" customFormat="1" ht="14.25" x14ac:dyDescent="0.2"/>
    <row r="8" spans="1:5" s="1" customFormat="1" ht="14.25" x14ac:dyDescent="0.2">
      <c r="A8" s="1" t="s">
        <v>11</v>
      </c>
    </row>
    <row r="9" spans="1:5" s="1" customFormat="1" ht="14.25" x14ac:dyDescent="0.2">
      <c r="A9" s="1" t="s">
        <v>102</v>
      </c>
    </row>
    <row r="11" spans="1:5" s="1" customFormat="1" ht="30" customHeight="1" x14ac:dyDescent="0.25">
      <c r="A11" s="3" t="s">
        <v>1</v>
      </c>
      <c r="B11" s="7" t="s">
        <v>2</v>
      </c>
      <c r="C11" s="3" t="s">
        <v>5</v>
      </c>
      <c r="D11" s="5" t="s">
        <v>3</v>
      </c>
      <c r="E11" s="3" t="s">
        <v>4</v>
      </c>
    </row>
    <row r="12" spans="1:5" s="1" customFormat="1" ht="14.25" x14ac:dyDescent="0.2">
      <c r="A12" s="4" t="s">
        <v>149</v>
      </c>
      <c r="B12" s="6">
        <v>85</v>
      </c>
      <c r="C12" s="4" t="s">
        <v>19</v>
      </c>
      <c r="D12" s="14"/>
      <c r="E12" s="10">
        <f>D12*B12</f>
        <v>0</v>
      </c>
    </row>
    <row r="13" spans="1:5" s="1" customFormat="1" ht="14.25" x14ac:dyDescent="0.2">
      <c r="A13" s="6" t="s">
        <v>20</v>
      </c>
      <c r="B13" s="4">
        <v>85</v>
      </c>
      <c r="C13" s="4" t="s">
        <v>19</v>
      </c>
      <c r="D13" s="14"/>
      <c r="E13" s="10">
        <f>D13*B13</f>
        <v>0</v>
      </c>
    </row>
    <row r="14" spans="1:5" s="1" customFormat="1" ht="14.25" x14ac:dyDescent="0.2">
      <c r="A14" s="4" t="s">
        <v>21</v>
      </c>
      <c r="B14" s="6">
        <v>644</v>
      </c>
      <c r="C14" s="4" t="s">
        <v>13</v>
      </c>
      <c r="D14" s="14"/>
      <c r="E14" s="10">
        <f>D14*B14</f>
        <v>0</v>
      </c>
    </row>
    <row r="15" spans="1:5" x14ac:dyDescent="0.25">
      <c r="E15" s="11"/>
    </row>
    <row r="16" spans="1:5" x14ac:dyDescent="0.25">
      <c r="B16" s="2" t="s">
        <v>95</v>
      </c>
      <c r="C16" s="1"/>
      <c r="D16" s="1"/>
      <c r="E16" s="12">
        <f>SUM(E12:E14)</f>
        <v>0</v>
      </c>
    </row>
  </sheetData>
  <sheetProtection algorithmName="SHA-512" hashValue="iyflG4UHeGyxsKmpPBSEEaHzGEM5RPhRZH9Pc/Xo/u1XEhrF7aSIUcwuGN36U9EO3gq9uoj0pdoj5Wi5vXdrCQ==" saltValue="Dt00225SKS+FACTYaSNYiA==" spinCount="100000" sheet="1" objects="1" scenarios="1"/>
  <protectedRanges>
    <protectedRange sqref="D12:D14" name="Alue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997FC-293E-44E4-A91B-DC5AA9472A03}">
  <dimension ref="A1:B15"/>
  <sheetViews>
    <sheetView zoomScaleNormal="100" workbookViewId="0">
      <selection activeCell="B9" sqref="B9"/>
    </sheetView>
  </sheetViews>
  <sheetFormatPr defaultRowHeight="15" x14ac:dyDescent="0.25"/>
  <cols>
    <col min="1" max="1" width="36.85546875" customWidth="1"/>
    <col min="2" max="2" width="18.140625" customWidth="1"/>
  </cols>
  <sheetData>
    <row r="1" spans="1:2" s="1" customFormat="1" ht="14.25" x14ac:dyDescent="0.2">
      <c r="B1" s="16" t="s">
        <v>97</v>
      </c>
    </row>
    <row r="2" spans="1:2" s="1" customFormat="1" ht="14.25" x14ac:dyDescent="0.2"/>
    <row r="3" spans="1:2" s="1" customFormat="1" ht="14.25" x14ac:dyDescent="0.2"/>
    <row r="4" spans="1:2" s="1" customFormat="1" ht="14.25" x14ac:dyDescent="0.2">
      <c r="A4" s="1" t="s">
        <v>0</v>
      </c>
    </row>
    <row r="5" spans="1:2" s="1" customFormat="1" ht="14.25" x14ac:dyDescent="0.2"/>
    <row r="6" spans="1:2" s="1" customFormat="1" x14ac:dyDescent="0.25">
      <c r="A6" s="2" t="s">
        <v>90</v>
      </c>
    </row>
    <row r="7" spans="1:2" s="1" customFormat="1" x14ac:dyDescent="0.25">
      <c r="A7" s="2"/>
    </row>
    <row r="8" spans="1:2" s="1" customFormat="1" ht="14.25" x14ac:dyDescent="0.2">
      <c r="A8" s="15" t="s">
        <v>101</v>
      </c>
    </row>
    <row r="10" spans="1:2" x14ac:dyDescent="0.25">
      <c r="A10" s="3" t="s">
        <v>144</v>
      </c>
      <c r="B10" s="3" t="s">
        <v>145</v>
      </c>
    </row>
    <row r="11" spans="1:2" x14ac:dyDescent="0.25">
      <c r="A11" s="4" t="s">
        <v>91</v>
      </c>
      <c r="B11" s="10">
        <f>'Käynti- ja tuntihinnat'!E65</f>
        <v>0</v>
      </c>
    </row>
    <row r="12" spans="1:2" x14ac:dyDescent="0.25">
      <c r="A12" s="4" t="s">
        <v>92</v>
      </c>
      <c r="B12" s="10">
        <f>Laboratoriotutkimukset!E79</f>
        <v>0</v>
      </c>
    </row>
    <row r="13" spans="1:2" x14ac:dyDescent="0.25">
      <c r="A13" s="4" t="s">
        <v>93</v>
      </c>
      <c r="B13" s="10">
        <f>Röntgentutkimukset!E35</f>
        <v>0</v>
      </c>
    </row>
    <row r="14" spans="1:2" x14ac:dyDescent="0.25">
      <c r="A14" s="4" t="s">
        <v>94</v>
      </c>
      <c r="B14" s="10">
        <f>'Muut maksut'!E16</f>
        <v>0</v>
      </c>
    </row>
    <row r="15" spans="1:2" x14ac:dyDescent="0.25">
      <c r="A15" s="3" t="s">
        <v>22</v>
      </c>
      <c r="B15" s="12">
        <f>SUM(B11:B14)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3</vt:i4>
      </vt:variant>
    </vt:vector>
  </HeadingPairs>
  <TitlesOfParts>
    <vt:vector size="8" baseType="lpstr">
      <vt:lpstr>Käynti- ja tuntihinnat</vt:lpstr>
      <vt:lpstr>Laboratoriotutkimukset</vt:lpstr>
      <vt:lpstr>Röntgentutkimukset</vt:lpstr>
      <vt:lpstr>Muut maksut</vt:lpstr>
      <vt:lpstr>Vertailuhinta</vt:lpstr>
      <vt:lpstr>Vertailuhinta!Tulostusalue</vt:lpstr>
      <vt:lpstr>'Käynti- ja tuntihinnat'!Tulostusotsikot</vt:lpstr>
      <vt:lpstr>Laboratoriotutkimukset!Tulostusotsikot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Minna Pikkarainen</dc:creator>
  <cp:lastModifiedBy>Minna Pikkarainen</cp:lastModifiedBy>
  <dcterms:created xsi:type="dcterms:W3CDTF">2026-01-29T12:31:36Z</dcterms:created>
  <dcterms:modified xsi:type="dcterms:W3CDTF">2026-04-01T11:14:04Z</dcterms:modified>
</cp:coreProperties>
</file>